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90" yWindow="-480" windowWidth="19320" windowHeight="9165"/>
  </bookViews>
  <sheets>
    <sheet name="Tidal Model" sheetId="1" r:id="rId1"/>
    <sheet name="Degradation Financials" sheetId="2" r:id="rId2"/>
    <sheet name="Energy Degradation" sheetId="8" r:id="rId3"/>
    <sheet name="Revenue Degradation" sheetId="9" r:id="rId4"/>
    <sheet name="Energy Pitch" sheetId="10" r:id="rId5"/>
    <sheet name="Energy Profile" sheetId="11" r:id="rId6"/>
    <sheet name="Chart1" sheetId="12" r:id="rId7"/>
  </sheets>
  <calcPr calcId="144315"/>
</workbook>
</file>

<file path=xl/calcChain.xml><?xml version="1.0" encoding="utf-8"?>
<calcChain xmlns="http://schemas.openxmlformats.org/spreadsheetml/2006/main">
  <c r="F6" i="2"/>
  <c r="B10"/>
  <c r="C10"/>
  <c r="B11"/>
  <c r="C11"/>
  <c r="B12"/>
  <c r="C12"/>
  <c r="B13"/>
  <c r="C13"/>
  <c r="F13"/>
  <c r="B14"/>
  <c r="C14"/>
  <c r="B18"/>
  <c r="C18"/>
  <c r="B19"/>
  <c r="C19"/>
  <c r="B20"/>
  <c r="C20"/>
  <c r="B21"/>
  <c r="C21"/>
  <c r="B22"/>
  <c r="C22"/>
  <c r="C23"/>
  <c r="C24"/>
  <c r="C25"/>
  <c r="B29"/>
  <c r="F29"/>
  <c r="B30"/>
  <c r="B33"/>
  <c r="B34"/>
  <c r="B37"/>
  <c r="B38"/>
  <c r="F38"/>
  <c r="G38"/>
  <c r="H38"/>
  <c r="I38"/>
  <c r="F39"/>
  <c r="G39"/>
  <c r="H39"/>
  <c r="I39"/>
  <c r="B41"/>
  <c r="B42"/>
  <c r="B43"/>
  <c r="B44"/>
  <c r="H44"/>
  <c r="I44"/>
  <c r="H45"/>
  <c r="I45"/>
  <c r="H46"/>
  <c r="I46"/>
  <c r="B47"/>
  <c r="B48"/>
  <c r="B49"/>
  <c r="B50"/>
  <c r="B51"/>
  <c r="B52"/>
  <c r="B53"/>
  <c r="H3" i="1"/>
  <c r="L3"/>
  <c r="M3"/>
  <c r="Q3"/>
  <c r="W3"/>
  <c r="X3"/>
  <c r="H4"/>
  <c r="L4"/>
  <c r="M4"/>
  <c r="R4"/>
  <c r="W4"/>
  <c r="X4"/>
  <c r="Y4"/>
  <c r="H5"/>
  <c r="M5"/>
  <c r="Q5"/>
  <c r="R5"/>
  <c r="W5"/>
  <c r="X5"/>
  <c r="Y5"/>
  <c r="H6"/>
  <c r="M6"/>
  <c r="R6"/>
  <c r="W6"/>
  <c r="X6"/>
  <c r="H7"/>
  <c r="R7"/>
  <c r="H8"/>
  <c r="B11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AG11"/>
  <c r="AH11"/>
  <c r="AI11"/>
  <c r="AJ11"/>
  <c r="AK11"/>
  <c r="AL11"/>
  <c r="AM11"/>
  <c r="AN11"/>
  <c r="AO11"/>
  <c r="AP11"/>
  <c r="B12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AH12"/>
  <c r="AI12"/>
  <c r="AJ12"/>
  <c r="AK12"/>
  <c r="AL12"/>
  <c r="AM12"/>
  <c r="AN12"/>
  <c r="AO12"/>
  <c r="AP12"/>
  <c r="B13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B14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B15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AN15"/>
  <c r="AO15"/>
  <c r="AP15"/>
  <c r="B16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AJ16"/>
  <c r="AK16"/>
  <c r="AL16"/>
  <c r="AM16"/>
  <c r="AN16"/>
  <c r="AO16"/>
  <c r="AP16"/>
  <c r="B17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AI17"/>
  <c r="AJ17"/>
  <c r="AK17"/>
  <c r="AL17"/>
  <c r="AM17"/>
  <c r="AN17"/>
  <c r="AO17"/>
  <c r="AP17"/>
  <c r="B18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AK18"/>
  <c r="AL18"/>
  <c r="AM18"/>
  <c r="AN18"/>
  <c r="AO18"/>
  <c r="AP18"/>
  <c r="B19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H19"/>
  <c r="AI19"/>
  <c r="AJ19"/>
  <c r="AK19"/>
  <c r="AL19"/>
  <c r="AM19"/>
  <c r="AN19"/>
  <c r="AO19"/>
  <c r="AP19"/>
  <c r="B20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AI20"/>
  <c r="AJ20"/>
  <c r="AK20"/>
  <c r="AL20"/>
  <c r="AM20"/>
  <c r="AN20"/>
  <c r="AO20"/>
  <c r="AP20"/>
  <c r="B21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AK21"/>
  <c r="AL21"/>
  <c r="AM21"/>
  <c r="AN21"/>
  <c r="AO21"/>
  <c r="AP21"/>
  <c r="B22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AK22"/>
  <c r="AL22"/>
  <c r="AM22"/>
  <c r="AN22"/>
  <c r="AO22"/>
  <c r="AP22"/>
  <c r="B23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AL23"/>
  <c r="AM23"/>
  <c r="AN23"/>
  <c r="AO23"/>
  <c r="AP23"/>
  <c r="B24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AI24"/>
  <c r="AJ24"/>
  <c r="AK24"/>
  <c r="AL24"/>
  <c r="AM24"/>
  <c r="AN24"/>
  <c r="AO24"/>
  <c r="AP24"/>
  <c r="B25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AJ25"/>
  <c r="AK25"/>
  <c r="AL25"/>
  <c r="AM25"/>
  <c r="AN25"/>
  <c r="AO25"/>
  <c r="AP25"/>
  <c r="B26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AG26"/>
  <c r="AH26"/>
  <c r="AI26"/>
  <c r="AJ26"/>
  <c r="AK26"/>
  <c r="AL26"/>
  <c r="AM26"/>
  <c r="AN26"/>
  <c r="AO26"/>
  <c r="AP26"/>
  <c r="B27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AJ27"/>
  <c r="AK27"/>
  <c r="AL27"/>
  <c r="AM27"/>
  <c r="AN27"/>
  <c r="AO27"/>
  <c r="AP27"/>
  <c r="B28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AJ28"/>
  <c r="AK28"/>
  <c r="AL28"/>
  <c r="AM28"/>
  <c r="AN28"/>
  <c r="AO28"/>
  <c r="AP28"/>
  <c r="B29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AI29"/>
  <c r="AJ29"/>
  <c r="AK29"/>
  <c r="AL29"/>
  <c r="AM29"/>
  <c r="AN29"/>
  <c r="AO29"/>
  <c r="AP29"/>
  <c r="B30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B31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B32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AI32"/>
  <c r="AJ32"/>
  <c r="AK32"/>
  <c r="AL32"/>
  <c r="AM32"/>
  <c r="AN32"/>
  <c r="AO32"/>
  <c r="AP32"/>
  <c r="B33"/>
  <c r="C33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AH33"/>
  <c r="AI33"/>
  <c r="AJ33"/>
  <c r="AK33"/>
  <c r="AL33"/>
  <c r="AM33"/>
  <c r="AN33"/>
  <c r="AO33"/>
  <c r="AP33"/>
  <c r="B34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AH34"/>
  <c r="AI34"/>
  <c r="AJ34"/>
  <c r="AK34"/>
  <c r="AL34"/>
  <c r="AM34"/>
  <c r="AN34"/>
  <c r="AO34"/>
  <c r="AP34"/>
  <c r="B35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B36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AH36"/>
  <c r="AI36"/>
  <c r="AJ36"/>
  <c r="AK36"/>
  <c r="AL36"/>
  <c r="AM36"/>
  <c r="AN36"/>
  <c r="AO36"/>
  <c r="AP36"/>
  <c r="B37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B38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B39"/>
  <c r="C39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B40"/>
  <c r="C40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B41"/>
  <c r="C41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J41"/>
  <c r="AK41"/>
  <c r="AL41"/>
  <c r="AM41"/>
  <c r="AN41"/>
  <c r="AO41"/>
  <c r="AP41"/>
  <c r="B42"/>
  <c r="C42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AF42"/>
  <c r="AG42"/>
  <c r="AH42"/>
  <c r="AI42"/>
  <c r="AJ42"/>
  <c r="AK42"/>
  <c r="AL42"/>
  <c r="AM42"/>
  <c r="AN42"/>
  <c r="AO42"/>
  <c r="AP42"/>
  <c r="B43"/>
  <c r="C43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B43"/>
  <c r="AC43"/>
  <c r="AD43"/>
  <c r="AE43"/>
  <c r="AF43"/>
  <c r="AG43"/>
  <c r="AH43"/>
  <c r="AI43"/>
  <c r="AJ43"/>
  <c r="AK43"/>
  <c r="AL43"/>
  <c r="AM43"/>
  <c r="AN43"/>
  <c r="AO43"/>
  <c r="AP43"/>
  <c r="B44"/>
  <c r="C44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B45"/>
  <c r="C45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B46"/>
  <c r="C46"/>
  <c r="D46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AB46"/>
  <c r="AC46"/>
  <c r="AD46"/>
  <c r="AE46"/>
  <c r="AF46"/>
  <c r="AG46"/>
  <c r="AH46"/>
  <c r="AI46"/>
  <c r="AJ46"/>
  <c r="AK46"/>
  <c r="AL46"/>
  <c r="AM46"/>
  <c r="AN46"/>
  <c r="AO46"/>
  <c r="AP46"/>
  <c r="B47"/>
  <c r="C47"/>
  <c r="D47"/>
  <c r="E47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AI47"/>
  <c r="AJ47"/>
  <c r="AK47"/>
  <c r="AL47"/>
  <c r="AM47"/>
  <c r="AN47"/>
  <c r="AO47"/>
  <c r="AP47"/>
  <c r="B48"/>
  <c r="C48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  <c r="AB48"/>
  <c r="AC48"/>
  <c r="AD48"/>
  <c r="AE48"/>
  <c r="AF48"/>
  <c r="AG48"/>
  <c r="AH48"/>
  <c r="AI48"/>
  <c r="AJ48"/>
  <c r="AK48"/>
  <c r="AL48"/>
  <c r="AM48"/>
  <c r="AN48"/>
  <c r="AO48"/>
  <c r="AP48"/>
  <c r="B49"/>
  <c r="C49"/>
  <c r="D49"/>
  <c r="E49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Y49"/>
  <c r="Z49"/>
  <c r="AA49"/>
  <c r="AB49"/>
  <c r="AC49"/>
  <c r="AD49"/>
  <c r="AE49"/>
  <c r="AF49"/>
  <c r="AG49"/>
  <c r="AH49"/>
  <c r="AI49"/>
  <c r="AJ49"/>
  <c r="AK49"/>
  <c r="AL49"/>
  <c r="AM49"/>
  <c r="AN49"/>
  <c r="AO49"/>
  <c r="AP49"/>
  <c r="B50"/>
  <c r="C50"/>
  <c r="D50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AB50"/>
  <c r="AC50"/>
  <c r="AD50"/>
  <c r="AE50"/>
  <c r="AF50"/>
  <c r="AG50"/>
  <c r="AH50"/>
  <c r="AI50"/>
  <c r="AJ50"/>
  <c r="AK50"/>
  <c r="AL50"/>
  <c r="AM50"/>
  <c r="AN50"/>
  <c r="AO50"/>
  <c r="AP50"/>
  <c r="B51"/>
  <c r="C51"/>
  <c r="D5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AA51"/>
  <c r="AB51"/>
  <c r="AC51"/>
  <c r="AD51"/>
  <c r="AE51"/>
  <c r="AF51"/>
  <c r="AG51"/>
  <c r="AH51"/>
  <c r="AI51"/>
  <c r="AJ51"/>
  <c r="AK51"/>
  <c r="AL51"/>
  <c r="AM51"/>
  <c r="AN51"/>
  <c r="AO51"/>
  <c r="AP51"/>
  <c r="B52"/>
  <c r="C52"/>
  <c r="D52"/>
  <c r="E52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Y52"/>
  <c r="Z52"/>
  <c r="AA52"/>
  <c r="AB52"/>
  <c r="AC52"/>
  <c r="AD52"/>
  <c r="AE52"/>
  <c r="AF52"/>
  <c r="AG52"/>
  <c r="AH52"/>
  <c r="AI52"/>
  <c r="AJ52"/>
  <c r="AK52"/>
  <c r="AL52"/>
  <c r="AM52"/>
  <c r="AN52"/>
  <c r="AO52"/>
  <c r="AP52"/>
  <c r="B53"/>
  <c r="C53"/>
  <c r="D53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AE53"/>
  <c r="AF53"/>
  <c r="AG53"/>
  <c r="AH53"/>
  <c r="AI53"/>
  <c r="AJ53"/>
  <c r="AK53"/>
  <c r="AL53"/>
  <c r="AM53"/>
  <c r="AN53"/>
  <c r="AO53"/>
  <c r="AP53"/>
  <c r="B54"/>
  <c r="C54"/>
  <c r="D54"/>
  <c r="E54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AB54"/>
  <c r="AC54"/>
  <c r="AD54"/>
  <c r="AE54"/>
  <c r="AF54"/>
  <c r="AG54"/>
  <c r="AH54"/>
  <c r="AI54"/>
  <c r="AJ54"/>
  <c r="AK54"/>
  <c r="AL54"/>
  <c r="AM54"/>
  <c r="AN54"/>
  <c r="AO54"/>
  <c r="AP54"/>
  <c r="B55"/>
  <c r="C55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B55"/>
  <c r="AC55"/>
  <c r="AD55"/>
  <c r="AE55"/>
  <c r="AF55"/>
  <c r="AG55"/>
  <c r="AH55"/>
  <c r="AI55"/>
  <c r="AJ55"/>
  <c r="AK55"/>
  <c r="AL55"/>
  <c r="AM55"/>
  <c r="AN55"/>
  <c r="AO55"/>
  <c r="AP55"/>
  <c r="B56"/>
  <c r="C56"/>
  <c r="D56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AB56"/>
  <c r="AC56"/>
  <c r="AD56"/>
  <c r="AE56"/>
  <c r="AF56"/>
  <c r="AG56"/>
  <c r="AH56"/>
  <c r="AI56"/>
  <c r="AJ56"/>
  <c r="AK56"/>
  <c r="AL56"/>
  <c r="AM56"/>
  <c r="AN56"/>
  <c r="AO56"/>
  <c r="AP56"/>
  <c r="B57"/>
  <c r="C57"/>
  <c r="D57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AB57"/>
  <c r="AC57"/>
  <c r="AD57"/>
  <c r="AE57"/>
  <c r="AF57"/>
  <c r="AG57"/>
  <c r="AH57"/>
  <c r="AI57"/>
  <c r="AJ57"/>
  <c r="AK57"/>
  <c r="AL57"/>
  <c r="AM57"/>
  <c r="AN57"/>
  <c r="AO57"/>
  <c r="AP57"/>
  <c r="B58"/>
  <c r="C58"/>
  <c r="D58"/>
  <c r="E58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X58"/>
  <c r="Y58"/>
  <c r="Z58"/>
  <c r="AA58"/>
  <c r="AB58"/>
  <c r="AC58"/>
  <c r="AD58"/>
  <c r="AE58"/>
  <c r="AF58"/>
  <c r="AG58"/>
  <c r="AH58"/>
  <c r="AI58"/>
  <c r="AJ58"/>
  <c r="AK58"/>
  <c r="AL58"/>
  <c r="AM58"/>
  <c r="AN58"/>
  <c r="AO58"/>
  <c r="AP58"/>
  <c r="B59"/>
  <c r="C59"/>
  <c r="D59"/>
  <c r="E59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Y59"/>
  <c r="Z59"/>
  <c r="AA59"/>
  <c r="AB59"/>
  <c r="AC59"/>
  <c r="AD59"/>
  <c r="AE59"/>
  <c r="AF59"/>
  <c r="AG59"/>
  <c r="AH59"/>
  <c r="AI59"/>
  <c r="AJ59"/>
  <c r="AK59"/>
  <c r="AL59"/>
  <c r="AM59"/>
  <c r="AN59"/>
  <c r="AO59"/>
  <c r="AP59"/>
  <c r="B60"/>
  <c r="C60"/>
  <c r="D60"/>
  <c r="E60"/>
  <c r="F60"/>
  <c r="G60"/>
  <c r="H60"/>
  <c r="I60"/>
  <c r="J60"/>
  <c r="K60"/>
  <c r="L60"/>
  <c r="M60"/>
  <c r="N60"/>
  <c r="O60"/>
  <c r="P60"/>
  <c r="Q60"/>
  <c r="R60"/>
  <c r="S60"/>
  <c r="T60"/>
  <c r="U60"/>
  <c r="V60"/>
  <c r="W60"/>
  <c r="X60"/>
  <c r="Y60"/>
  <c r="Z60"/>
  <c r="AA60"/>
  <c r="AB60"/>
  <c r="AC60"/>
  <c r="AD60"/>
  <c r="AE60"/>
  <c r="AF60"/>
  <c r="AG60"/>
  <c r="AH60"/>
  <c r="AI60"/>
  <c r="AJ60"/>
  <c r="AK60"/>
  <c r="AL60"/>
  <c r="AM60"/>
  <c r="AN60"/>
  <c r="AO60"/>
  <c r="AP60"/>
  <c r="B61"/>
  <c r="C61"/>
  <c r="D61"/>
  <c r="E61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Y61"/>
  <c r="Z61"/>
  <c r="AA61"/>
  <c r="AB61"/>
  <c r="AC61"/>
  <c r="AD61"/>
  <c r="AE61"/>
  <c r="AF61"/>
  <c r="AG61"/>
  <c r="AH61"/>
  <c r="AI61"/>
  <c r="AJ61"/>
  <c r="AK61"/>
  <c r="AL61"/>
  <c r="AM61"/>
  <c r="AN61"/>
  <c r="AO61"/>
  <c r="AP61"/>
  <c r="B62"/>
  <c r="C62"/>
  <c r="D62"/>
  <c r="E62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Y62"/>
  <c r="Z62"/>
  <c r="AA62"/>
  <c r="AB62"/>
  <c r="AC62"/>
  <c r="AD62"/>
  <c r="AE62"/>
  <c r="AF62"/>
  <c r="AG62"/>
  <c r="AH62"/>
  <c r="AI62"/>
  <c r="AJ62"/>
  <c r="AK62"/>
  <c r="AL62"/>
  <c r="AM62"/>
  <c r="AN62"/>
  <c r="AO62"/>
  <c r="AP62"/>
  <c r="B63"/>
  <c r="C63"/>
  <c r="D63"/>
  <c r="E63"/>
  <c r="F63"/>
  <c r="G63"/>
  <c r="H63"/>
  <c r="I63"/>
  <c r="J63"/>
  <c r="K63"/>
  <c r="L63"/>
  <c r="M63"/>
  <c r="N63"/>
  <c r="O63"/>
  <c r="P63"/>
  <c r="Q63"/>
  <c r="R63"/>
  <c r="S63"/>
  <c r="T63"/>
  <c r="U63"/>
  <c r="V63"/>
  <c r="W63"/>
  <c r="X63"/>
  <c r="Y63"/>
  <c r="Z63"/>
  <c r="AA63"/>
  <c r="AB63"/>
  <c r="AC63"/>
  <c r="AD63"/>
  <c r="AE63"/>
  <c r="AF63"/>
  <c r="AG63"/>
  <c r="AH63"/>
  <c r="AI63"/>
  <c r="AJ63"/>
  <c r="AK63"/>
  <c r="AL63"/>
  <c r="AM63"/>
  <c r="AN63"/>
  <c r="AO63"/>
  <c r="AP63"/>
  <c r="B64"/>
  <c r="C64"/>
  <c r="D64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AB64"/>
  <c r="AC64"/>
  <c r="AD64"/>
  <c r="AE64"/>
  <c r="AF64"/>
  <c r="AG64"/>
  <c r="AH64"/>
  <c r="AI64"/>
  <c r="AJ64"/>
  <c r="AK64"/>
  <c r="AL64"/>
  <c r="AM64"/>
  <c r="AN64"/>
  <c r="AO64"/>
  <c r="AP64"/>
  <c r="B65"/>
  <c r="C65"/>
  <c r="D65"/>
  <c r="E65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Y65"/>
  <c r="Z65"/>
  <c r="AA65"/>
  <c r="AB65"/>
  <c r="AC65"/>
  <c r="AD65"/>
  <c r="AE65"/>
  <c r="AF65"/>
  <c r="AG65"/>
  <c r="AH65"/>
  <c r="AI65"/>
  <c r="AJ65"/>
  <c r="AK65"/>
  <c r="AL65"/>
  <c r="AM65"/>
  <c r="AN65"/>
  <c r="AO65"/>
  <c r="AP65"/>
  <c r="B66"/>
  <c r="C66"/>
  <c r="D66"/>
  <c r="E66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Y66"/>
  <c r="Z66"/>
  <c r="AA66"/>
  <c r="AB66"/>
  <c r="AC66"/>
  <c r="AD66"/>
  <c r="AE66"/>
  <c r="AF66"/>
  <c r="AG66"/>
  <c r="AH66"/>
  <c r="AI66"/>
  <c r="AJ66"/>
  <c r="AK66"/>
  <c r="AL66"/>
  <c r="AM66"/>
  <c r="AN66"/>
  <c r="AO66"/>
  <c r="AP66"/>
  <c r="B67"/>
  <c r="C67"/>
  <c r="D67"/>
  <c r="E67"/>
  <c r="F67"/>
  <c r="G67"/>
  <c r="H67"/>
  <c r="I67"/>
  <c r="J67"/>
  <c r="K67"/>
  <c r="L67"/>
  <c r="M67"/>
  <c r="N67"/>
  <c r="O67"/>
  <c r="P67"/>
  <c r="Q67"/>
  <c r="R67"/>
  <c r="S67"/>
  <c r="T67"/>
  <c r="U67"/>
  <c r="V67"/>
  <c r="W67"/>
  <c r="X67"/>
  <c r="Y67"/>
  <c r="Z67"/>
  <c r="AA67"/>
  <c r="AB67"/>
  <c r="AC67"/>
  <c r="AD67"/>
  <c r="AE67"/>
  <c r="AF67"/>
  <c r="AG67"/>
  <c r="AH67"/>
  <c r="AI67"/>
  <c r="AJ67"/>
  <c r="AK67"/>
  <c r="AL67"/>
  <c r="AM67"/>
  <c r="AN67"/>
  <c r="AO67"/>
  <c r="AP67"/>
  <c r="B68"/>
  <c r="C68"/>
  <c r="D68"/>
  <c r="E68"/>
  <c r="F68"/>
  <c r="G68"/>
  <c r="H68"/>
  <c r="I68"/>
  <c r="J68"/>
  <c r="K68"/>
  <c r="L68"/>
  <c r="M68"/>
  <c r="N68"/>
  <c r="O68"/>
  <c r="P68"/>
  <c r="Q68"/>
  <c r="R68"/>
  <c r="S68"/>
  <c r="T68"/>
  <c r="U68"/>
  <c r="V68"/>
  <c r="W68"/>
  <c r="X68"/>
  <c r="Y68"/>
  <c r="Z68"/>
  <c r="AA68"/>
  <c r="AB68"/>
  <c r="AC68"/>
  <c r="AD68"/>
  <c r="AE68"/>
  <c r="AF68"/>
  <c r="AG68"/>
  <c r="AH68"/>
  <c r="AI68"/>
  <c r="AJ68"/>
  <c r="AK68"/>
  <c r="AL68"/>
  <c r="AM68"/>
  <c r="AN68"/>
  <c r="AO68"/>
  <c r="AP68"/>
  <c r="B69"/>
  <c r="C69"/>
  <c r="D69"/>
  <c r="E69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Y69"/>
  <c r="Z69"/>
  <c r="AA69"/>
  <c r="AB69"/>
  <c r="AC69"/>
  <c r="AD69"/>
  <c r="AE69"/>
  <c r="AF69"/>
  <c r="AG69"/>
  <c r="AH69"/>
  <c r="AI69"/>
  <c r="AJ69"/>
  <c r="AK69"/>
  <c r="AL69"/>
  <c r="AM69"/>
  <c r="AN69"/>
  <c r="AO69"/>
  <c r="AP69"/>
  <c r="B70"/>
  <c r="C70"/>
  <c r="D70"/>
  <c r="E70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Y70"/>
  <c r="Z70"/>
  <c r="AA70"/>
  <c r="AB70"/>
  <c r="AC70"/>
  <c r="AD70"/>
  <c r="AE70"/>
  <c r="AF70"/>
  <c r="AG70"/>
  <c r="AH70"/>
  <c r="AI70"/>
  <c r="AJ70"/>
  <c r="AK70"/>
  <c r="AL70"/>
  <c r="AM70"/>
  <c r="AN70"/>
  <c r="AO70"/>
  <c r="AP70"/>
  <c r="B71"/>
  <c r="C71"/>
  <c r="D71"/>
  <c r="E71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AB71"/>
  <c r="AC71"/>
  <c r="AD71"/>
  <c r="AE71"/>
  <c r="AF71"/>
  <c r="AG71"/>
  <c r="AH71"/>
  <c r="AI71"/>
  <c r="AJ71"/>
  <c r="AK71"/>
  <c r="AL71"/>
  <c r="AM71"/>
  <c r="AN71"/>
  <c r="AO71"/>
  <c r="AP71"/>
  <c r="B72"/>
  <c r="C72"/>
  <c r="D72"/>
  <c r="E72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Y72"/>
  <c r="Z72"/>
  <c r="AA72"/>
  <c r="AB72"/>
  <c r="AC72"/>
  <c r="AD72"/>
  <c r="AE72"/>
  <c r="AF72"/>
  <c r="AG72"/>
  <c r="AH72"/>
  <c r="AI72"/>
  <c r="AJ72"/>
  <c r="AK72"/>
  <c r="AL72"/>
  <c r="AM72"/>
  <c r="AN72"/>
  <c r="AO72"/>
  <c r="AP72"/>
  <c r="B73"/>
  <c r="C73"/>
  <c r="D73"/>
  <c r="E73"/>
  <c r="F73"/>
  <c r="G73"/>
  <c r="H73"/>
  <c r="I73"/>
  <c r="J73"/>
  <c r="K73"/>
  <c r="L73"/>
  <c r="M73"/>
  <c r="N73"/>
  <c r="O73"/>
  <c r="P73"/>
  <c r="Q73"/>
  <c r="R73"/>
  <c r="S73"/>
  <c r="T73"/>
  <c r="U73"/>
  <c r="V73"/>
  <c r="W73"/>
  <c r="X73"/>
  <c r="Y73"/>
  <c r="Z73"/>
  <c r="AA73"/>
  <c r="AB73"/>
  <c r="AC73"/>
  <c r="AD73"/>
  <c r="AE73"/>
  <c r="AF73"/>
  <c r="AG73"/>
  <c r="AH73"/>
  <c r="AI73"/>
  <c r="AJ73"/>
  <c r="AK73"/>
  <c r="AL73"/>
  <c r="AM73"/>
  <c r="AN73"/>
  <c r="AO73"/>
  <c r="AP73"/>
  <c r="B74"/>
  <c r="C74"/>
  <c r="D74"/>
  <c r="E74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AC74"/>
  <c r="AD74"/>
  <c r="AE74"/>
  <c r="AF74"/>
  <c r="AG74"/>
  <c r="AH74"/>
  <c r="AI74"/>
  <c r="AJ74"/>
  <c r="AK74"/>
  <c r="AL74"/>
  <c r="AM74"/>
  <c r="AN74"/>
  <c r="AO74"/>
  <c r="AP74"/>
  <c r="B75"/>
  <c r="C75"/>
  <c r="D75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AC75"/>
  <c r="AD75"/>
  <c r="AE75"/>
  <c r="AF75"/>
  <c r="AG75"/>
  <c r="AH75"/>
  <c r="AI75"/>
  <c r="AJ75"/>
  <c r="AK75"/>
  <c r="AL75"/>
  <c r="AM75"/>
  <c r="AN75"/>
  <c r="AO75"/>
  <c r="AP75"/>
  <c r="B76"/>
  <c r="C76"/>
  <c r="D76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AC76"/>
  <c r="AD76"/>
  <c r="AE76"/>
  <c r="AF76"/>
  <c r="AG76"/>
  <c r="AH76"/>
  <c r="AI76"/>
  <c r="AJ76"/>
  <c r="AK76"/>
  <c r="AL76"/>
  <c r="AM76"/>
  <c r="AN76"/>
  <c r="AO76"/>
  <c r="AP76"/>
  <c r="B77"/>
  <c r="C77"/>
  <c r="D77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AC77"/>
  <c r="AD77"/>
  <c r="AE77"/>
  <c r="AF77"/>
  <c r="AG77"/>
  <c r="AH77"/>
  <c r="AI77"/>
  <c r="AJ77"/>
  <c r="AK77"/>
  <c r="AL77"/>
  <c r="AM77"/>
  <c r="AN77"/>
  <c r="AO77"/>
  <c r="AP77"/>
  <c r="B78"/>
  <c r="C78"/>
  <c r="D78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AC78"/>
  <c r="AD78"/>
  <c r="AE78"/>
  <c r="AF78"/>
  <c r="AG78"/>
  <c r="AH78"/>
  <c r="AI78"/>
  <c r="AJ78"/>
  <c r="AK78"/>
  <c r="AL78"/>
  <c r="AM78"/>
  <c r="AN78"/>
  <c r="AO78"/>
  <c r="AP78"/>
  <c r="B79"/>
  <c r="C79"/>
  <c r="D79"/>
  <c r="E79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AC79"/>
  <c r="AD79"/>
  <c r="AE79"/>
  <c r="AF79"/>
  <c r="AG79"/>
  <c r="AH79"/>
  <c r="AI79"/>
  <c r="AJ79"/>
  <c r="AK79"/>
  <c r="AL79"/>
  <c r="AM79"/>
  <c r="AN79"/>
  <c r="AO79"/>
  <c r="AP79"/>
  <c r="B80"/>
  <c r="C80"/>
  <c r="D80"/>
  <c r="E80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AC80"/>
  <c r="AD80"/>
  <c r="AE80"/>
  <c r="AF80"/>
  <c r="AG80"/>
  <c r="AH80"/>
  <c r="AI80"/>
  <c r="AJ80"/>
  <c r="AK80"/>
  <c r="AL80"/>
  <c r="AM80"/>
  <c r="AN80"/>
  <c r="AO80"/>
  <c r="AP80"/>
  <c r="B81"/>
  <c r="C81"/>
  <c r="D81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AC81"/>
  <c r="AD81"/>
  <c r="AE81"/>
  <c r="AF81"/>
  <c r="AG81"/>
  <c r="AH81"/>
  <c r="AI81"/>
  <c r="AJ81"/>
  <c r="AK81"/>
  <c r="AL81"/>
  <c r="AM81"/>
  <c r="AN81"/>
  <c r="AO81"/>
  <c r="AP81"/>
  <c r="B82"/>
  <c r="C82"/>
  <c r="D82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AC82"/>
  <c r="AD82"/>
  <c r="AE82"/>
  <c r="AF82"/>
  <c r="AG82"/>
  <c r="AH82"/>
  <c r="AI82"/>
  <c r="AJ82"/>
  <c r="AK82"/>
  <c r="AL82"/>
  <c r="AM82"/>
  <c r="AN82"/>
  <c r="AO82"/>
  <c r="AP82"/>
  <c r="B83"/>
  <c r="C83"/>
  <c r="D83"/>
  <c r="E83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AC83"/>
  <c r="AD83"/>
  <c r="AE83"/>
  <c r="AF83"/>
  <c r="AG83"/>
  <c r="AH83"/>
  <c r="AI83"/>
  <c r="AJ83"/>
  <c r="AK83"/>
  <c r="AL83"/>
  <c r="AM83"/>
  <c r="AN83"/>
  <c r="AO83"/>
  <c r="AP83"/>
  <c r="B84"/>
  <c r="C84"/>
  <c r="D84"/>
  <c r="E84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AC84"/>
  <c r="AD84"/>
  <c r="AE84"/>
  <c r="AF84"/>
  <c r="AG84"/>
  <c r="AH84"/>
  <c r="AI84"/>
  <c r="AJ84"/>
  <c r="AK84"/>
  <c r="AL84"/>
  <c r="AM84"/>
  <c r="AN84"/>
  <c r="AO84"/>
  <c r="AP84"/>
  <c r="B85"/>
  <c r="C85"/>
  <c r="D85"/>
  <c r="E85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AC85"/>
  <c r="AD85"/>
  <c r="AE85"/>
  <c r="AF85"/>
  <c r="AG85"/>
  <c r="AH85"/>
  <c r="AI85"/>
  <c r="AJ85"/>
  <c r="AK85"/>
  <c r="AL85"/>
  <c r="AM85"/>
  <c r="AN85"/>
  <c r="AO85"/>
  <c r="AP85"/>
  <c r="B86"/>
  <c r="C86"/>
  <c r="D86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AC86"/>
  <c r="AD86"/>
  <c r="AE86"/>
  <c r="AF86"/>
  <c r="AG86"/>
  <c r="AH86"/>
  <c r="AI86"/>
  <c r="AJ86"/>
  <c r="AK86"/>
  <c r="AL86"/>
  <c r="AM86"/>
  <c r="AN86"/>
  <c r="AO86"/>
  <c r="AP86"/>
  <c r="B87"/>
  <c r="C87"/>
  <c r="D87"/>
  <c r="E87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AC87"/>
  <c r="AD87"/>
  <c r="AE87"/>
  <c r="AF87"/>
  <c r="AG87"/>
  <c r="AH87"/>
  <c r="AI87"/>
  <c r="AJ87"/>
  <c r="AK87"/>
  <c r="AL87"/>
  <c r="AM87"/>
  <c r="AN87"/>
  <c r="AO87"/>
  <c r="AP87"/>
  <c r="B88"/>
  <c r="C88"/>
  <c r="D88"/>
  <c r="E88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AC88"/>
  <c r="AD88"/>
  <c r="AE88"/>
  <c r="AF88"/>
  <c r="AG88"/>
  <c r="AH88"/>
  <c r="AI88"/>
  <c r="AJ88"/>
  <c r="AK88"/>
  <c r="AL88"/>
  <c r="AM88"/>
  <c r="AN88"/>
  <c r="AO88"/>
  <c r="AP88"/>
  <c r="B89"/>
  <c r="C89"/>
  <c r="D89"/>
  <c r="E89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AC89"/>
  <c r="AD89"/>
  <c r="AE89"/>
  <c r="AF89"/>
  <c r="AG89"/>
  <c r="AH89"/>
  <c r="AI89"/>
  <c r="AJ89"/>
  <c r="AK89"/>
  <c r="AL89"/>
  <c r="AM89"/>
  <c r="AN89"/>
  <c r="AO89"/>
  <c r="AP89"/>
  <c r="B90"/>
  <c r="C90"/>
  <c r="D90"/>
  <c r="E90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AC90"/>
  <c r="AD90"/>
  <c r="AE90"/>
  <c r="AF90"/>
  <c r="AG90"/>
  <c r="AH90"/>
  <c r="AI90"/>
  <c r="AJ90"/>
  <c r="AK90"/>
  <c r="AL90"/>
  <c r="AM90"/>
  <c r="AN90"/>
  <c r="AO90"/>
  <c r="AP90"/>
  <c r="B91"/>
  <c r="C91"/>
  <c r="D91"/>
  <c r="E91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AC91"/>
  <c r="AD91"/>
  <c r="AE91"/>
  <c r="AF91"/>
  <c r="AG91"/>
  <c r="AH91"/>
  <c r="AI91"/>
  <c r="AJ91"/>
  <c r="AK91"/>
  <c r="AL91"/>
  <c r="AM91"/>
  <c r="AN91"/>
  <c r="AO91"/>
  <c r="AP91"/>
  <c r="B92"/>
  <c r="C92"/>
  <c r="D92"/>
  <c r="E92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AC92"/>
  <c r="AD92"/>
  <c r="AE92"/>
  <c r="AF92"/>
  <c r="AG92"/>
  <c r="AH92"/>
  <c r="AI92"/>
  <c r="AJ92"/>
  <c r="AK92"/>
  <c r="AL92"/>
  <c r="AM92"/>
  <c r="AN92"/>
  <c r="AO92"/>
  <c r="AP92"/>
  <c r="B93"/>
  <c r="C93"/>
  <c r="D93"/>
  <c r="E93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AC93"/>
  <c r="AD93"/>
  <c r="AE93"/>
  <c r="AF93"/>
  <c r="AG93"/>
  <c r="AH93"/>
  <c r="AI93"/>
  <c r="AJ93"/>
  <c r="AK93"/>
  <c r="AL93"/>
  <c r="AM93"/>
  <c r="AN93"/>
  <c r="AO93"/>
  <c r="AP93"/>
  <c r="B94"/>
  <c r="C94"/>
  <c r="D94"/>
  <c r="E94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AC94"/>
  <c r="AD94"/>
  <c r="AE94"/>
  <c r="AF94"/>
  <c r="AG94"/>
  <c r="AH94"/>
  <c r="AI94"/>
  <c r="AJ94"/>
  <c r="AK94"/>
  <c r="AL94"/>
  <c r="AM94"/>
  <c r="AN94"/>
  <c r="AO94"/>
  <c r="AP94"/>
  <c r="B95"/>
  <c r="C95"/>
  <c r="D95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AN95"/>
  <c r="AO95"/>
  <c r="AP95"/>
  <c r="B96"/>
  <c r="C96"/>
  <c r="D96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B97"/>
  <c r="C97"/>
  <c r="D97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AC97"/>
  <c r="AD97"/>
  <c r="AE97"/>
  <c r="AF97"/>
  <c r="AG97"/>
  <c r="AH97"/>
  <c r="AI97"/>
  <c r="AJ97"/>
  <c r="AK97"/>
  <c r="AL97"/>
  <c r="AM97"/>
  <c r="AN97"/>
  <c r="AO97"/>
  <c r="AP97"/>
  <c r="B98"/>
  <c r="C98"/>
  <c r="D98"/>
  <c r="E98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AC98"/>
  <c r="AD98"/>
  <c r="AE98"/>
  <c r="AF98"/>
  <c r="AG98"/>
  <c r="AH98"/>
  <c r="AI98"/>
  <c r="AJ98"/>
  <c r="AK98"/>
  <c r="AL98"/>
  <c r="AM98"/>
  <c r="AN98"/>
  <c r="AO98"/>
  <c r="AP98"/>
  <c r="B99"/>
  <c r="C99"/>
  <c r="D99"/>
  <c r="E99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AC99"/>
  <c r="AD99"/>
  <c r="AE99"/>
  <c r="AF99"/>
  <c r="AG99"/>
  <c r="AH99"/>
  <c r="AI99"/>
  <c r="AJ99"/>
  <c r="AK99"/>
  <c r="AL99"/>
  <c r="AM99"/>
  <c r="AN99"/>
  <c r="AO99"/>
  <c r="AP99"/>
  <c r="B100"/>
  <c r="C100"/>
  <c r="D100"/>
  <c r="E100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AC100"/>
  <c r="AD100"/>
  <c r="AE100"/>
  <c r="AF100"/>
  <c r="AG100"/>
  <c r="AH100"/>
  <c r="AI100"/>
  <c r="AJ100"/>
  <c r="AK100"/>
  <c r="AL100"/>
  <c r="AM100"/>
  <c r="AN100"/>
  <c r="AO100"/>
  <c r="AP100"/>
  <c r="B101"/>
  <c r="C101"/>
  <c r="D101"/>
  <c r="E101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AC101"/>
  <c r="AD101"/>
  <c r="AE101"/>
  <c r="AF101"/>
  <c r="AG101"/>
  <c r="AH101"/>
  <c r="AI101"/>
  <c r="AJ101"/>
  <c r="AK101"/>
  <c r="AL101"/>
  <c r="AM101"/>
  <c r="AN101"/>
  <c r="AO101"/>
  <c r="AP101"/>
  <c r="B102"/>
  <c r="C102"/>
  <c r="D102"/>
  <c r="E102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AC102"/>
  <c r="AD102"/>
  <c r="AE102"/>
  <c r="AF102"/>
  <c r="AG102"/>
  <c r="AH102"/>
  <c r="AI102"/>
  <c r="AJ102"/>
  <c r="AK102"/>
  <c r="AL102"/>
  <c r="AM102"/>
  <c r="AN102"/>
  <c r="AO102"/>
  <c r="AP102"/>
  <c r="B103"/>
  <c r="C103"/>
  <c r="D103"/>
  <c r="E103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AC103"/>
  <c r="AD103"/>
  <c r="AE103"/>
  <c r="AF103"/>
  <c r="AG103"/>
  <c r="AH103"/>
  <c r="AI103"/>
  <c r="AJ103"/>
  <c r="AK103"/>
  <c r="AL103"/>
  <c r="AM103"/>
  <c r="AN103"/>
  <c r="AO103"/>
  <c r="AP103"/>
  <c r="B104"/>
  <c r="C104"/>
  <c r="D104"/>
  <c r="E104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AB104"/>
  <c r="AC104"/>
  <c r="AD104"/>
  <c r="AE104"/>
  <c r="AF104"/>
  <c r="AG104"/>
  <c r="AH104"/>
  <c r="AI104"/>
  <c r="AJ104"/>
  <c r="AK104"/>
  <c r="AL104"/>
  <c r="AM104"/>
  <c r="AN104"/>
  <c r="AO104"/>
  <c r="AP104"/>
  <c r="B105"/>
  <c r="C105"/>
  <c r="D105"/>
  <c r="E105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Y105"/>
  <c r="Z105"/>
  <c r="AA105"/>
  <c r="AB105"/>
  <c r="AC105"/>
  <c r="AD105"/>
  <c r="AE105"/>
  <c r="AF105"/>
  <c r="AG105"/>
  <c r="AH105"/>
  <c r="AI105"/>
  <c r="AJ105"/>
  <c r="AK105"/>
  <c r="AL105"/>
  <c r="AM105"/>
  <c r="AN105"/>
  <c r="AO105"/>
  <c r="AP105"/>
  <c r="B106"/>
  <c r="C106"/>
  <c r="D106"/>
  <c r="E106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Y106"/>
  <c r="Z106"/>
  <c r="AA106"/>
  <c r="AB106"/>
  <c r="AC106"/>
  <c r="AD106"/>
  <c r="AE106"/>
  <c r="AF106"/>
  <c r="AG106"/>
  <c r="AH106"/>
  <c r="AI106"/>
  <c r="AJ106"/>
  <c r="AK106"/>
  <c r="AL106"/>
  <c r="AM106"/>
  <c r="AN106"/>
  <c r="AO106"/>
  <c r="AP106"/>
  <c r="B107"/>
  <c r="C107"/>
  <c r="D107"/>
  <c r="E107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Y107"/>
  <c r="Z107"/>
  <c r="AA107"/>
  <c r="AB107"/>
  <c r="AC107"/>
  <c r="AD107"/>
  <c r="AE107"/>
  <c r="AF107"/>
  <c r="AG107"/>
  <c r="AH107"/>
  <c r="AI107"/>
  <c r="AJ107"/>
  <c r="AK107"/>
  <c r="AL107"/>
  <c r="AM107"/>
  <c r="AN107"/>
  <c r="AO107"/>
  <c r="AP107"/>
  <c r="B108"/>
  <c r="C108"/>
  <c r="D108"/>
  <c r="E108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AB108"/>
  <c r="AC108"/>
  <c r="AD108"/>
  <c r="AE108"/>
  <c r="AF108"/>
  <c r="AG108"/>
  <c r="AH108"/>
  <c r="AI108"/>
  <c r="AJ108"/>
  <c r="AK108"/>
  <c r="AL108"/>
  <c r="AM108"/>
  <c r="AN108"/>
  <c r="AO108"/>
  <c r="AP108"/>
  <c r="B109"/>
  <c r="C109"/>
  <c r="D109"/>
  <c r="E109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Z109"/>
  <c r="AA109"/>
  <c r="AB109"/>
  <c r="AC109"/>
  <c r="AD109"/>
  <c r="AE109"/>
  <c r="AF109"/>
  <c r="AG109"/>
  <c r="AH109"/>
  <c r="AI109"/>
  <c r="AJ109"/>
  <c r="AK109"/>
  <c r="AL109"/>
  <c r="AM109"/>
  <c r="AN109"/>
  <c r="AO109"/>
  <c r="AP109"/>
  <c r="B110"/>
  <c r="C110"/>
  <c r="D110"/>
  <c r="E110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Z110"/>
  <c r="AA110"/>
  <c r="AB110"/>
  <c r="AC110"/>
  <c r="AD110"/>
  <c r="AE110"/>
  <c r="AF110"/>
  <c r="AG110"/>
  <c r="AH110"/>
  <c r="AI110"/>
  <c r="AJ110"/>
  <c r="AK110"/>
  <c r="AL110"/>
  <c r="AM110"/>
  <c r="AN110"/>
  <c r="AO110"/>
  <c r="AP110"/>
  <c r="B111"/>
  <c r="C111"/>
  <c r="D111"/>
  <c r="E111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Z111"/>
  <c r="AA111"/>
  <c r="AB111"/>
  <c r="AC111"/>
  <c r="AD111"/>
  <c r="AE111"/>
  <c r="AF111"/>
  <c r="AG111"/>
  <c r="AH111"/>
  <c r="AI111"/>
  <c r="AJ111"/>
  <c r="AK111"/>
  <c r="AL111"/>
  <c r="AM111"/>
  <c r="AN111"/>
  <c r="AO111"/>
  <c r="AP111"/>
  <c r="B112"/>
  <c r="C112"/>
  <c r="D112"/>
  <c r="E112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Z112"/>
  <c r="AA112"/>
  <c r="AB112"/>
  <c r="AC112"/>
  <c r="AD112"/>
  <c r="AE112"/>
  <c r="AF112"/>
  <c r="AG112"/>
  <c r="AH112"/>
  <c r="AI112"/>
  <c r="AJ112"/>
  <c r="AK112"/>
  <c r="AL112"/>
  <c r="AM112"/>
  <c r="AN112"/>
  <c r="AO112"/>
  <c r="AP112"/>
  <c r="B113"/>
  <c r="C113"/>
  <c r="D113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AN113"/>
  <c r="AO113"/>
  <c r="AP113"/>
  <c r="B114"/>
  <c r="C114"/>
  <c r="D114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AN114"/>
  <c r="AO114"/>
  <c r="AP114"/>
  <c r="B115"/>
  <c r="C115"/>
  <c r="D115"/>
  <c r="E115"/>
  <c r="F115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Z115"/>
  <c r="AA115"/>
  <c r="AB115"/>
  <c r="AC115"/>
  <c r="AD115"/>
  <c r="AE115"/>
  <c r="AF115"/>
  <c r="AG115"/>
  <c r="AH115"/>
  <c r="AI115"/>
  <c r="AJ115"/>
  <c r="AK115"/>
  <c r="AL115"/>
  <c r="AM115"/>
  <c r="AN115"/>
  <c r="AO115"/>
  <c r="AP115"/>
  <c r="B116"/>
  <c r="C116"/>
  <c r="D116"/>
  <c r="E116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K116"/>
  <c r="AL116"/>
  <c r="AM116"/>
  <c r="AN116"/>
  <c r="AO116"/>
  <c r="AP116"/>
  <c r="B117"/>
  <c r="C117"/>
  <c r="D117"/>
  <c r="E117"/>
  <c r="F117"/>
  <c r="G117"/>
  <c r="H117"/>
  <c r="I117"/>
  <c r="J117"/>
  <c r="K117"/>
  <c r="L117"/>
  <c r="M117"/>
  <c r="N117"/>
  <c r="O117"/>
  <c r="P117"/>
  <c r="Q117"/>
  <c r="R117"/>
  <c r="S117"/>
  <c r="T117"/>
  <c r="U117"/>
  <c r="V117"/>
  <c r="W117"/>
  <c r="X117"/>
  <c r="Y117"/>
  <c r="Z117"/>
  <c r="AA117"/>
  <c r="AB117"/>
  <c r="AC117"/>
  <c r="AD117"/>
  <c r="AE117"/>
  <c r="AF117"/>
  <c r="AG117"/>
  <c r="AH117"/>
  <c r="AI117"/>
  <c r="AJ117"/>
  <c r="AK117"/>
  <c r="AL117"/>
  <c r="AM117"/>
  <c r="AN117"/>
  <c r="AO117"/>
  <c r="AP117"/>
  <c r="B118"/>
  <c r="C118"/>
  <c r="D118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B119"/>
  <c r="C119"/>
  <c r="D119"/>
  <c r="E119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Y119"/>
  <c r="Z119"/>
  <c r="AA119"/>
  <c r="AB119"/>
  <c r="AC119"/>
  <c r="AD119"/>
  <c r="AE119"/>
  <c r="AF119"/>
  <c r="AG119"/>
  <c r="AH119"/>
  <c r="AI119"/>
  <c r="AJ119"/>
  <c r="AK119"/>
  <c r="AL119"/>
  <c r="AM119"/>
  <c r="AN119"/>
  <c r="AO119"/>
  <c r="AP119"/>
  <c r="B120"/>
  <c r="C120"/>
  <c r="D120"/>
  <c r="E120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Y120"/>
  <c r="Z120"/>
  <c r="AA120"/>
  <c r="AB120"/>
  <c r="AC120"/>
  <c r="AD120"/>
  <c r="AE120"/>
  <c r="AF120"/>
  <c r="AG120"/>
  <c r="AH120"/>
  <c r="AI120"/>
  <c r="AJ120"/>
  <c r="AK120"/>
  <c r="AL120"/>
  <c r="AM120"/>
  <c r="AN120"/>
  <c r="AO120"/>
  <c r="AP120"/>
  <c r="B121"/>
  <c r="C121"/>
  <c r="D121"/>
  <c r="E121"/>
  <c r="F121"/>
  <c r="G121"/>
  <c r="H121"/>
  <c r="I121"/>
  <c r="J121"/>
  <c r="K121"/>
  <c r="L121"/>
  <c r="M121"/>
  <c r="N121"/>
  <c r="O121"/>
  <c r="P121"/>
  <c r="Q121"/>
  <c r="R121"/>
  <c r="S121"/>
  <c r="T121"/>
  <c r="U121"/>
  <c r="V121"/>
  <c r="W121"/>
  <c r="X121"/>
  <c r="Y121"/>
  <c r="Z121"/>
  <c r="AA121"/>
  <c r="AB121"/>
  <c r="AC121"/>
  <c r="AD121"/>
  <c r="AE121"/>
  <c r="AF121"/>
  <c r="AG121"/>
  <c r="AH121"/>
  <c r="AI121"/>
  <c r="AJ121"/>
  <c r="AK121"/>
  <c r="AL121"/>
  <c r="AM121"/>
  <c r="AN121"/>
  <c r="AO121"/>
  <c r="AP121"/>
  <c r="B122"/>
  <c r="C122"/>
  <c r="D122"/>
  <c r="E122"/>
  <c r="F122"/>
  <c r="G122"/>
  <c r="H122"/>
  <c r="I122"/>
  <c r="J122"/>
  <c r="K122"/>
  <c r="L122"/>
  <c r="M122"/>
  <c r="N122"/>
  <c r="O122"/>
  <c r="P122"/>
  <c r="Q122"/>
  <c r="R122"/>
  <c r="S122"/>
  <c r="T122"/>
  <c r="U122"/>
  <c r="V122"/>
  <c r="W122"/>
  <c r="X122"/>
  <c r="Y122"/>
  <c r="Z122"/>
  <c r="AA122"/>
  <c r="AB122"/>
  <c r="AC122"/>
  <c r="AD122"/>
  <c r="AE122"/>
  <c r="AF122"/>
  <c r="AG122"/>
  <c r="AH122"/>
  <c r="AI122"/>
  <c r="AJ122"/>
  <c r="AK122"/>
  <c r="AL122"/>
  <c r="AM122"/>
  <c r="AN122"/>
  <c r="AO122"/>
  <c r="AP122"/>
  <c r="B123"/>
  <c r="C123"/>
  <c r="D123"/>
  <c r="E123"/>
  <c r="F123"/>
  <c r="G123"/>
  <c r="H123"/>
  <c r="I123"/>
  <c r="J123"/>
  <c r="K123"/>
  <c r="L123"/>
  <c r="M123"/>
  <c r="N123"/>
  <c r="O123"/>
  <c r="P123"/>
  <c r="Q123"/>
  <c r="R123"/>
  <c r="S123"/>
  <c r="T123"/>
  <c r="U123"/>
  <c r="V123"/>
  <c r="W123"/>
  <c r="X123"/>
  <c r="Y123"/>
  <c r="Z123"/>
  <c r="AA123"/>
  <c r="AB123"/>
  <c r="AC123"/>
  <c r="AD123"/>
  <c r="AE123"/>
  <c r="AF123"/>
  <c r="AG123"/>
  <c r="AH123"/>
  <c r="AI123"/>
  <c r="AJ123"/>
  <c r="AK123"/>
  <c r="AL123"/>
  <c r="AM123"/>
  <c r="AN123"/>
  <c r="AO123"/>
  <c r="AP123"/>
  <c r="B124"/>
  <c r="C124"/>
  <c r="D124"/>
  <c r="E124"/>
  <c r="F124"/>
  <c r="G124"/>
  <c r="H124"/>
  <c r="I124"/>
  <c r="J124"/>
  <c r="K124"/>
  <c r="L124"/>
  <c r="M124"/>
  <c r="N124"/>
  <c r="O124"/>
  <c r="P124"/>
  <c r="Q124"/>
  <c r="R124"/>
  <c r="S124"/>
  <c r="T124"/>
  <c r="U124"/>
  <c r="V124"/>
  <c r="W124"/>
  <c r="X124"/>
  <c r="Y124"/>
  <c r="Z124"/>
  <c r="AA124"/>
  <c r="AB124"/>
  <c r="AC124"/>
  <c r="AD124"/>
  <c r="AE124"/>
  <c r="AF124"/>
  <c r="AG124"/>
  <c r="AH124"/>
  <c r="AI124"/>
  <c r="AJ124"/>
  <c r="AK124"/>
  <c r="AL124"/>
  <c r="AM124"/>
  <c r="AN124"/>
  <c r="AO124"/>
  <c r="AP124"/>
  <c r="B125"/>
  <c r="C125"/>
  <c r="D125"/>
  <c r="E125"/>
  <c r="F125"/>
  <c r="G125"/>
  <c r="H125"/>
  <c r="I125"/>
  <c r="J125"/>
  <c r="K125"/>
  <c r="L125"/>
  <c r="M125"/>
  <c r="N125"/>
  <c r="O125"/>
  <c r="P125"/>
  <c r="Q125"/>
  <c r="R125"/>
  <c r="S125"/>
  <c r="T125"/>
  <c r="U125"/>
  <c r="V125"/>
  <c r="W125"/>
  <c r="X125"/>
  <c r="Y125"/>
  <c r="Z125"/>
  <c r="AA125"/>
  <c r="AB125"/>
  <c r="AC125"/>
  <c r="AD125"/>
  <c r="AE125"/>
  <c r="AF125"/>
  <c r="AG125"/>
  <c r="AH125"/>
  <c r="AI125"/>
  <c r="AJ125"/>
  <c r="AK125"/>
  <c r="AL125"/>
  <c r="AM125"/>
  <c r="AN125"/>
  <c r="AO125"/>
  <c r="AP125"/>
  <c r="B126"/>
  <c r="C126"/>
  <c r="D126"/>
  <c r="E126"/>
  <c r="F126"/>
  <c r="G126"/>
  <c r="H126"/>
  <c r="I126"/>
  <c r="J126"/>
  <c r="K126"/>
  <c r="L126"/>
  <c r="M126"/>
  <c r="N126"/>
  <c r="O126"/>
  <c r="P126"/>
  <c r="Q126"/>
  <c r="R126"/>
  <c r="S126"/>
  <c r="T126"/>
  <c r="U126"/>
  <c r="V126"/>
  <c r="W126"/>
  <c r="X126"/>
  <c r="Y126"/>
  <c r="Z126"/>
  <c r="AA126"/>
  <c r="AB126"/>
  <c r="AC126"/>
  <c r="AD126"/>
  <c r="AE126"/>
  <c r="AF126"/>
  <c r="AG126"/>
  <c r="AH126"/>
  <c r="AI126"/>
  <c r="AJ126"/>
  <c r="AK126"/>
  <c r="AL126"/>
  <c r="AM126"/>
  <c r="AN126"/>
  <c r="AO126"/>
  <c r="AP126"/>
  <c r="B127"/>
  <c r="C127"/>
  <c r="D127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Y127"/>
  <c r="Z127"/>
  <c r="AA127"/>
  <c r="AB127"/>
  <c r="AC127"/>
  <c r="AD127"/>
  <c r="AE127"/>
  <c r="AF127"/>
  <c r="AG127"/>
  <c r="AH127"/>
  <c r="AI127"/>
  <c r="AJ127"/>
  <c r="AK127"/>
  <c r="AL127"/>
  <c r="AM127"/>
  <c r="AN127"/>
  <c r="AO127"/>
  <c r="AP127"/>
  <c r="B128"/>
  <c r="C128"/>
  <c r="D128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AB128"/>
  <c r="AC128"/>
  <c r="AD128"/>
  <c r="AE128"/>
  <c r="AF128"/>
  <c r="AG128"/>
  <c r="AH128"/>
  <c r="AI128"/>
  <c r="AJ128"/>
  <c r="AK128"/>
  <c r="AL128"/>
  <c r="AM128"/>
  <c r="AN128"/>
  <c r="AO128"/>
  <c r="AP128"/>
  <c r="B129"/>
  <c r="C129"/>
  <c r="D129"/>
  <c r="E129"/>
  <c r="F129"/>
  <c r="G129"/>
  <c r="H129"/>
  <c r="I129"/>
  <c r="J129"/>
  <c r="K129"/>
  <c r="L129"/>
  <c r="M129"/>
  <c r="N129"/>
  <c r="O129"/>
  <c r="P129"/>
  <c r="Q129"/>
  <c r="R129"/>
  <c r="S129"/>
  <c r="T129"/>
  <c r="U129"/>
  <c r="V129"/>
  <c r="W129"/>
  <c r="X129"/>
  <c r="Y129"/>
  <c r="Z129"/>
  <c r="AA129"/>
  <c r="AB129"/>
  <c r="AC129"/>
  <c r="AD129"/>
  <c r="AE129"/>
  <c r="AF129"/>
  <c r="AG129"/>
  <c r="AH129"/>
  <c r="AI129"/>
  <c r="AJ129"/>
  <c r="AK129"/>
  <c r="AL129"/>
  <c r="AM129"/>
  <c r="AN129"/>
  <c r="AO129"/>
  <c r="AP129"/>
  <c r="B130"/>
  <c r="C130"/>
  <c r="D130"/>
  <c r="E130"/>
  <c r="F130"/>
  <c r="G130"/>
  <c r="H130"/>
  <c r="I130"/>
  <c r="J130"/>
  <c r="K130"/>
  <c r="L130"/>
  <c r="M130"/>
  <c r="N130"/>
  <c r="O130"/>
  <c r="P130"/>
  <c r="Q130"/>
  <c r="R130"/>
  <c r="S130"/>
  <c r="T130"/>
  <c r="U130"/>
  <c r="V130"/>
  <c r="W130"/>
  <c r="X130"/>
  <c r="Y130"/>
  <c r="Z130"/>
  <c r="AA130"/>
  <c r="AB130"/>
  <c r="AC130"/>
  <c r="AD130"/>
  <c r="AE130"/>
  <c r="AF130"/>
  <c r="AG130"/>
  <c r="AH130"/>
  <c r="AI130"/>
  <c r="AJ130"/>
  <c r="AK130"/>
  <c r="AL130"/>
  <c r="AM130"/>
  <c r="AN130"/>
  <c r="AO130"/>
  <c r="AP130"/>
  <c r="B131"/>
  <c r="C131"/>
  <c r="D131"/>
  <c r="E131"/>
  <c r="F131"/>
  <c r="G131"/>
  <c r="H131"/>
  <c r="I131"/>
  <c r="J131"/>
  <c r="K131"/>
  <c r="L131"/>
  <c r="M131"/>
  <c r="N131"/>
  <c r="O131"/>
  <c r="P131"/>
  <c r="Q131"/>
  <c r="R131"/>
  <c r="S131"/>
  <c r="T131"/>
  <c r="U131"/>
  <c r="V131"/>
  <c r="W131"/>
  <c r="X131"/>
  <c r="Y131"/>
  <c r="Z131"/>
  <c r="AA131"/>
  <c r="AB131"/>
  <c r="AC131"/>
  <c r="AD131"/>
  <c r="AE131"/>
  <c r="AF131"/>
  <c r="AG131"/>
  <c r="AH131"/>
  <c r="AI131"/>
  <c r="AJ131"/>
  <c r="AK131"/>
  <c r="AL131"/>
  <c r="AM131"/>
  <c r="AN131"/>
  <c r="AO131"/>
  <c r="AP131"/>
  <c r="B132"/>
  <c r="C132"/>
  <c r="D132"/>
  <c r="E132"/>
  <c r="F132"/>
  <c r="G132"/>
  <c r="H132"/>
  <c r="I132"/>
  <c r="J132"/>
  <c r="K132"/>
  <c r="L132"/>
  <c r="M132"/>
  <c r="N132"/>
  <c r="O132"/>
  <c r="P132"/>
  <c r="Q132"/>
  <c r="R132"/>
  <c r="S132"/>
  <c r="T132"/>
  <c r="U132"/>
  <c r="V132"/>
  <c r="W132"/>
  <c r="X132"/>
  <c r="Y132"/>
  <c r="Z132"/>
  <c r="AA132"/>
  <c r="AB132"/>
  <c r="AC132"/>
  <c r="AD132"/>
  <c r="AE132"/>
  <c r="AF132"/>
  <c r="AG132"/>
  <c r="AH132"/>
  <c r="AI132"/>
  <c r="AJ132"/>
  <c r="AK132"/>
  <c r="AL132"/>
  <c r="AM132"/>
  <c r="AN132"/>
  <c r="AO132"/>
  <c r="AP132"/>
  <c r="B133"/>
  <c r="C133"/>
  <c r="D133"/>
  <c r="E133"/>
  <c r="F133"/>
  <c r="G133"/>
  <c r="H133"/>
  <c r="I133"/>
  <c r="J133"/>
  <c r="K133"/>
  <c r="L133"/>
  <c r="M133"/>
  <c r="N133"/>
  <c r="O133"/>
  <c r="P133"/>
  <c r="Q133"/>
  <c r="R133"/>
  <c r="S133"/>
  <c r="T133"/>
  <c r="U133"/>
  <c r="V133"/>
  <c r="W133"/>
  <c r="X133"/>
  <c r="Y133"/>
  <c r="Z133"/>
  <c r="AA133"/>
  <c r="AB133"/>
  <c r="AC133"/>
  <c r="AD133"/>
  <c r="AE133"/>
  <c r="AF133"/>
  <c r="AG133"/>
  <c r="AH133"/>
  <c r="AI133"/>
  <c r="AJ133"/>
  <c r="AK133"/>
  <c r="AL133"/>
  <c r="AM133"/>
  <c r="AN133"/>
  <c r="AO133"/>
  <c r="AP133"/>
  <c r="B134"/>
  <c r="C134"/>
  <c r="D134"/>
  <c r="E134"/>
  <c r="F134"/>
  <c r="G134"/>
  <c r="H134"/>
  <c r="I134"/>
  <c r="J134"/>
  <c r="K134"/>
  <c r="L134"/>
  <c r="M134"/>
  <c r="N134"/>
  <c r="O134"/>
  <c r="P134"/>
  <c r="Q134"/>
  <c r="R134"/>
  <c r="S134"/>
  <c r="T134"/>
  <c r="U134"/>
  <c r="V134"/>
  <c r="W134"/>
  <c r="X134"/>
  <c r="Y134"/>
  <c r="Z134"/>
  <c r="AA134"/>
  <c r="AB134"/>
  <c r="AC134"/>
  <c r="AD134"/>
  <c r="AE134"/>
  <c r="AF134"/>
  <c r="AG134"/>
  <c r="AH134"/>
  <c r="AI134"/>
  <c r="AJ134"/>
  <c r="AK134"/>
  <c r="AL134"/>
  <c r="AM134"/>
  <c r="AN134"/>
  <c r="AO134"/>
  <c r="AP134"/>
  <c r="B135"/>
  <c r="C135"/>
  <c r="D135"/>
  <c r="E135"/>
  <c r="F135"/>
  <c r="G135"/>
  <c r="H135"/>
  <c r="I135"/>
  <c r="J135"/>
  <c r="K135"/>
  <c r="L135"/>
  <c r="M135"/>
  <c r="N135"/>
  <c r="O135"/>
  <c r="P135"/>
  <c r="Q135"/>
  <c r="R135"/>
  <c r="S135"/>
  <c r="T135"/>
  <c r="U135"/>
  <c r="V135"/>
  <c r="W135"/>
  <c r="X135"/>
  <c r="Y135"/>
  <c r="Z135"/>
  <c r="AA135"/>
  <c r="AB135"/>
  <c r="AC135"/>
  <c r="AD135"/>
  <c r="AE135"/>
  <c r="AF135"/>
  <c r="AG135"/>
  <c r="AH135"/>
  <c r="AI135"/>
  <c r="AJ135"/>
  <c r="AK135"/>
  <c r="AL135"/>
  <c r="AM135"/>
  <c r="AN135"/>
  <c r="AO135"/>
  <c r="AP135"/>
  <c r="B136"/>
  <c r="C136"/>
  <c r="D136"/>
  <c r="E136"/>
  <c r="F136"/>
  <c r="G136"/>
  <c r="H136"/>
  <c r="I136"/>
  <c r="J136"/>
  <c r="K136"/>
  <c r="L136"/>
  <c r="M136"/>
  <c r="N136"/>
  <c r="O136"/>
  <c r="P136"/>
  <c r="Q136"/>
  <c r="R136"/>
  <c r="S136"/>
  <c r="T136"/>
  <c r="U136"/>
  <c r="V136"/>
  <c r="W136"/>
  <c r="X136"/>
  <c r="Y136"/>
  <c r="Z136"/>
  <c r="AA136"/>
  <c r="AB136"/>
  <c r="AC136"/>
  <c r="AD136"/>
  <c r="AE136"/>
  <c r="AF136"/>
  <c r="AG136"/>
  <c r="AH136"/>
  <c r="AI136"/>
  <c r="AJ136"/>
  <c r="AK136"/>
  <c r="AL136"/>
  <c r="AM136"/>
  <c r="AN136"/>
  <c r="AO136"/>
  <c r="AP136"/>
  <c r="B137"/>
  <c r="C137"/>
  <c r="D137"/>
  <c r="E137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Y137"/>
  <c r="Z137"/>
  <c r="AA137"/>
  <c r="AB137"/>
  <c r="AC137"/>
  <c r="AD137"/>
  <c r="AE137"/>
  <c r="AF137"/>
  <c r="AG137"/>
  <c r="AH137"/>
  <c r="AI137"/>
  <c r="AJ137"/>
  <c r="AK137"/>
  <c r="AL137"/>
  <c r="AM137"/>
  <c r="AN137"/>
  <c r="AO137"/>
  <c r="AP137"/>
  <c r="B138"/>
  <c r="C138"/>
  <c r="D138"/>
  <c r="E138"/>
  <c r="F138"/>
  <c r="G138"/>
  <c r="H138"/>
  <c r="I138"/>
  <c r="J138"/>
  <c r="K138"/>
  <c r="L138"/>
  <c r="M138"/>
  <c r="N138"/>
  <c r="O138"/>
  <c r="P138"/>
  <c r="Q138"/>
  <c r="R138"/>
  <c r="S138"/>
  <c r="T138"/>
  <c r="U138"/>
  <c r="V138"/>
  <c r="W138"/>
  <c r="X138"/>
  <c r="Y138"/>
  <c r="Z138"/>
  <c r="AA138"/>
  <c r="AB138"/>
  <c r="AC138"/>
  <c r="AD138"/>
  <c r="AE138"/>
  <c r="AF138"/>
  <c r="AG138"/>
  <c r="AH138"/>
  <c r="AI138"/>
  <c r="AJ138"/>
  <c r="AK138"/>
  <c r="AL138"/>
  <c r="AM138"/>
  <c r="AN138"/>
  <c r="AO138"/>
  <c r="AP138"/>
  <c r="B139"/>
  <c r="C139"/>
  <c r="D139"/>
  <c r="E139"/>
  <c r="F139"/>
  <c r="G139"/>
  <c r="H139"/>
  <c r="I139"/>
  <c r="J139"/>
  <c r="K139"/>
  <c r="L139"/>
  <c r="M139"/>
  <c r="N139"/>
  <c r="O139"/>
  <c r="P139"/>
  <c r="Q139"/>
  <c r="R139"/>
  <c r="S139"/>
  <c r="T139"/>
  <c r="U139"/>
  <c r="V139"/>
  <c r="W139"/>
  <c r="X139"/>
  <c r="Y139"/>
  <c r="Z139"/>
  <c r="AA139"/>
  <c r="AB139"/>
  <c r="AC139"/>
  <c r="AD139"/>
  <c r="AE139"/>
  <c r="AF139"/>
  <c r="AG139"/>
  <c r="AH139"/>
  <c r="AI139"/>
  <c r="AJ139"/>
  <c r="AK139"/>
  <c r="AL139"/>
  <c r="AM139"/>
  <c r="AN139"/>
  <c r="AO139"/>
  <c r="AP139"/>
  <c r="B140"/>
  <c r="C140"/>
  <c r="D140"/>
  <c r="E140"/>
  <c r="F140"/>
  <c r="G140"/>
  <c r="H140"/>
  <c r="I140"/>
  <c r="J140"/>
  <c r="K140"/>
  <c r="L140"/>
  <c r="M140"/>
  <c r="N140"/>
  <c r="O140"/>
  <c r="P140"/>
  <c r="Q140"/>
  <c r="R140"/>
  <c r="S140"/>
  <c r="T140"/>
  <c r="U140"/>
  <c r="V140"/>
  <c r="W140"/>
  <c r="X140"/>
  <c r="Y140"/>
  <c r="Z140"/>
  <c r="AA140"/>
  <c r="AB140"/>
  <c r="AC140"/>
  <c r="AD140"/>
  <c r="AE140"/>
  <c r="AF140"/>
  <c r="AG140"/>
  <c r="AH140"/>
  <c r="AI140"/>
  <c r="AJ140"/>
  <c r="AK140"/>
  <c r="AL140"/>
  <c r="AM140"/>
  <c r="AN140"/>
  <c r="AO140"/>
  <c r="AP140"/>
  <c r="B141"/>
  <c r="C141"/>
  <c r="D141"/>
  <c r="E141"/>
  <c r="F141"/>
  <c r="G141"/>
  <c r="H141"/>
  <c r="I141"/>
  <c r="J141"/>
  <c r="K141"/>
  <c r="L141"/>
  <c r="M141"/>
  <c r="N141"/>
  <c r="O141"/>
  <c r="P141"/>
  <c r="Q141"/>
  <c r="R141"/>
  <c r="S141"/>
  <c r="T141"/>
  <c r="U141"/>
  <c r="V141"/>
  <c r="W141"/>
  <c r="X141"/>
  <c r="Y141"/>
  <c r="Z141"/>
  <c r="AA141"/>
  <c r="AB141"/>
  <c r="AC141"/>
  <c r="AD141"/>
  <c r="AE141"/>
  <c r="AF141"/>
  <c r="AG141"/>
  <c r="AH141"/>
  <c r="AI141"/>
  <c r="AJ141"/>
  <c r="AK141"/>
  <c r="AL141"/>
  <c r="AM141"/>
  <c r="AN141"/>
  <c r="AO141"/>
  <c r="AP141"/>
  <c r="B142"/>
  <c r="C142"/>
  <c r="D142"/>
  <c r="E142"/>
  <c r="F142"/>
  <c r="G142"/>
  <c r="H142"/>
  <c r="I142"/>
  <c r="J142"/>
  <c r="K142"/>
  <c r="L142"/>
  <c r="M142"/>
  <c r="N142"/>
  <c r="O142"/>
  <c r="P142"/>
  <c r="Q142"/>
  <c r="R142"/>
  <c r="S142"/>
  <c r="T142"/>
  <c r="U142"/>
  <c r="V142"/>
  <c r="W142"/>
  <c r="X142"/>
  <c r="Y142"/>
  <c r="Z142"/>
  <c r="AA142"/>
  <c r="AB142"/>
  <c r="AC142"/>
  <c r="AD142"/>
  <c r="AE142"/>
  <c r="AF142"/>
  <c r="AG142"/>
  <c r="AH142"/>
  <c r="AI142"/>
  <c r="AJ142"/>
  <c r="AK142"/>
  <c r="AL142"/>
  <c r="AM142"/>
  <c r="AN142"/>
  <c r="AO142"/>
  <c r="AP142"/>
  <c r="B143"/>
  <c r="C143"/>
  <c r="D143"/>
  <c r="E143"/>
  <c r="F143"/>
  <c r="G143"/>
  <c r="H143"/>
  <c r="I143"/>
  <c r="J143"/>
  <c r="K143"/>
  <c r="L143"/>
  <c r="M143"/>
  <c r="N143"/>
  <c r="O143"/>
  <c r="P143"/>
  <c r="Q143"/>
  <c r="R143"/>
  <c r="S143"/>
  <c r="T143"/>
  <c r="U143"/>
  <c r="V143"/>
  <c r="W143"/>
  <c r="X143"/>
  <c r="Y143"/>
  <c r="Z143"/>
  <c r="AA143"/>
  <c r="AB143"/>
  <c r="AC143"/>
  <c r="AD143"/>
  <c r="AE143"/>
  <c r="AF143"/>
  <c r="AG143"/>
  <c r="AH143"/>
  <c r="AI143"/>
  <c r="AJ143"/>
  <c r="AK143"/>
  <c r="AL143"/>
  <c r="AM143"/>
  <c r="AN143"/>
  <c r="AO143"/>
  <c r="AP143"/>
  <c r="B144"/>
  <c r="C144"/>
  <c r="D144"/>
  <c r="E144"/>
  <c r="F144"/>
  <c r="G144"/>
  <c r="H144"/>
  <c r="I144"/>
  <c r="J144"/>
  <c r="K144"/>
  <c r="L144"/>
  <c r="M144"/>
  <c r="N144"/>
  <c r="O144"/>
  <c r="P144"/>
  <c r="Q144"/>
  <c r="R144"/>
  <c r="S144"/>
  <c r="T144"/>
  <c r="U144"/>
  <c r="V144"/>
  <c r="W144"/>
  <c r="X144"/>
  <c r="Y144"/>
  <c r="Z144"/>
  <c r="AA144"/>
  <c r="AB144"/>
  <c r="AC144"/>
  <c r="AD144"/>
  <c r="AE144"/>
  <c r="AF144"/>
  <c r="AG144"/>
  <c r="AH144"/>
  <c r="AI144"/>
  <c r="AJ144"/>
  <c r="AK144"/>
  <c r="AL144"/>
  <c r="AM144"/>
  <c r="AN144"/>
  <c r="AO144"/>
  <c r="AP144"/>
  <c r="B145"/>
  <c r="C145"/>
  <c r="D145"/>
  <c r="E145"/>
  <c r="F145"/>
  <c r="G145"/>
  <c r="H145"/>
  <c r="I145"/>
  <c r="J145"/>
  <c r="K145"/>
  <c r="L145"/>
  <c r="M145"/>
  <c r="N145"/>
  <c r="O145"/>
  <c r="P145"/>
  <c r="Q145"/>
  <c r="R145"/>
  <c r="S145"/>
  <c r="T145"/>
  <c r="U145"/>
  <c r="V145"/>
  <c r="W145"/>
  <c r="X145"/>
  <c r="Y145"/>
  <c r="Z145"/>
  <c r="AA145"/>
  <c r="AB145"/>
  <c r="AC145"/>
  <c r="AD145"/>
  <c r="AE145"/>
  <c r="AF145"/>
  <c r="AG145"/>
  <c r="AH145"/>
  <c r="AI145"/>
  <c r="AJ145"/>
  <c r="AK145"/>
  <c r="AL145"/>
  <c r="AM145"/>
  <c r="AN145"/>
  <c r="AO145"/>
  <c r="AP145"/>
  <c r="B146"/>
  <c r="C146"/>
  <c r="D146"/>
  <c r="E146"/>
  <c r="F146"/>
  <c r="G146"/>
  <c r="H146"/>
  <c r="I146"/>
  <c r="J146"/>
  <c r="K146"/>
  <c r="L146"/>
  <c r="M146"/>
  <c r="N146"/>
  <c r="O146"/>
  <c r="P146"/>
  <c r="Q146"/>
  <c r="R146"/>
  <c r="S146"/>
  <c r="T146"/>
  <c r="U146"/>
  <c r="V146"/>
  <c r="W146"/>
  <c r="X146"/>
  <c r="Y146"/>
  <c r="Z146"/>
  <c r="AA146"/>
  <c r="AB146"/>
  <c r="AC146"/>
  <c r="AD146"/>
  <c r="AE146"/>
  <c r="AF146"/>
  <c r="AG146"/>
  <c r="AH146"/>
  <c r="AI146"/>
  <c r="AJ146"/>
  <c r="AK146"/>
  <c r="AL146"/>
  <c r="AM146"/>
  <c r="AN146"/>
  <c r="AO146"/>
  <c r="AP146"/>
  <c r="B147"/>
  <c r="C147"/>
  <c r="D147"/>
  <c r="E147"/>
  <c r="F147"/>
  <c r="G147"/>
  <c r="H147"/>
  <c r="I147"/>
  <c r="J147"/>
  <c r="K147"/>
  <c r="L147"/>
  <c r="M147"/>
  <c r="N147"/>
  <c r="O147"/>
  <c r="P147"/>
  <c r="Q147"/>
  <c r="R147"/>
  <c r="S147"/>
  <c r="T147"/>
  <c r="U147"/>
  <c r="V147"/>
  <c r="W147"/>
  <c r="X147"/>
  <c r="Y147"/>
  <c r="Z147"/>
  <c r="AA147"/>
  <c r="AB147"/>
  <c r="AC147"/>
  <c r="AD147"/>
  <c r="AE147"/>
  <c r="AF147"/>
  <c r="AG147"/>
  <c r="AH147"/>
  <c r="AI147"/>
  <c r="AJ147"/>
  <c r="AK147"/>
  <c r="AL147"/>
  <c r="AM147"/>
  <c r="AN147"/>
  <c r="AO147"/>
  <c r="AP147"/>
  <c r="B148"/>
  <c r="C148"/>
  <c r="D148"/>
  <c r="E148"/>
  <c r="F148"/>
  <c r="G148"/>
  <c r="H148"/>
  <c r="I148"/>
  <c r="J148"/>
  <c r="K148"/>
  <c r="L148"/>
  <c r="M148"/>
  <c r="N148"/>
  <c r="O148"/>
  <c r="P148"/>
  <c r="Q148"/>
  <c r="R148"/>
  <c r="S148"/>
  <c r="T148"/>
  <c r="U148"/>
  <c r="V148"/>
  <c r="W148"/>
  <c r="X148"/>
  <c r="Y148"/>
  <c r="Z148"/>
  <c r="AA148"/>
  <c r="AB148"/>
  <c r="AC148"/>
  <c r="AD148"/>
  <c r="AE148"/>
  <c r="AF148"/>
  <c r="AG148"/>
  <c r="AH148"/>
  <c r="AI148"/>
  <c r="AJ148"/>
  <c r="AK148"/>
  <c r="AL148"/>
  <c r="AM148"/>
  <c r="AN148"/>
  <c r="AO148"/>
  <c r="AP148"/>
  <c r="B149"/>
  <c r="C149"/>
  <c r="D149"/>
  <c r="E149"/>
  <c r="F149"/>
  <c r="G149"/>
  <c r="H149"/>
  <c r="I149"/>
  <c r="J149"/>
  <c r="K149"/>
  <c r="L149"/>
  <c r="M149"/>
  <c r="N149"/>
  <c r="O149"/>
  <c r="P149"/>
  <c r="Q149"/>
  <c r="R149"/>
  <c r="S149"/>
  <c r="T149"/>
  <c r="U149"/>
  <c r="V149"/>
  <c r="W149"/>
  <c r="X149"/>
  <c r="Y149"/>
  <c r="Z149"/>
  <c r="AA149"/>
  <c r="AB149"/>
  <c r="AC149"/>
  <c r="AD149"/>
  <c r="AE149"/>
  <c r="AF149"/>
  <c r="AG149"/>
  <c r="AH149"/>
  <c r="AI149"/>
  <c r="AJ149"/>
  <c r="AK149"/>
  <c r="AL149"/>
  <c r="AM149"/>
  <c r="AN149"/>
  <c r="AO149"/>
  <c r="AP149"/>
  <c r="B150"/>
  <c r="C150"/>
  <c r="D150"/>
  <c r="E150"/>
  <c r="F150"/>
  <c r="G150"/>
  <c r="H150"/>
  <c r="I150"/>
  <c r="J150"/>
  <c r="K150"/>
  <c r="L150"/>
  <c r="M150"/>
  <c r="N150"/>
  <c r="O150"/>
  <c r="P150"/>
  <c r="Q150"/>
  <c r="R150"/>
  <c r="S150"/>
  <c r="T150"/>
  <c r="U150"/>
  <c r="V150"/>
  <c r="W150"/>
  <c r="X150"/>
  <c r="Y150"/>
  <c r="Z150"/>
  <c r="AA150"/>
  <c r="AB150"/>
  <c r="AC150"/>
  <c r="AD150"/>
  <c r="AE150"/>
  <c r="AF150"/>
  <c r="AG150"/>
  <c r="AH150"/>
  <c r="AI150"/>
  <c r="AJ150"/>
  <c r="AK150"/>
  <c r="AL150"/>
  <c r="AM150"/>
  <c r="AN150"/>
  <c r="AO150"/>
  <c r="AP150"/>
  <c r="B151"/>
  <c r="C151"/>
  <c r="D151"/>
  <c r="E151"/>
  <c r="F151"/>
  <c r="G151"/>
  <c r="H151"/>
  <c r="I151"/>
  <c r="J151"/>
  <c r="K151"/>
  <c r="L151"/>
  <c r="M151"/>
  <c r="N151"/>
  <c r="O151"/>
  <c r="P151"/>
  <c r="Q151"/>
  <c r="R151"/>
  <c r="S151"/>
  <c r="T151"/>
  <c r="U151"/>
  <c r="V151"/>
  <c r="W151"/>
  <c r="X151"/>
  <c r="Y151"/>
  <c r="Z151"/>
  <c r="AA151"/>
  <c r="AB151"/>
  <c r="AC151"/>
  <c r="AD151"/>
  <c r="AE151"/>
  <c r="AF151"/>
  <c r="AG151"/>
  <c r="AH151"/>
  <c r="AI151"/>
  <c r="AJ151"/>
  <c r="AK151"/>
  <c r="AL151"/>
  <c r="AM151"/>
  <c r="AN151"/>
  <c r="AO151"/>
  <c r="AP151"/>
  <c r="B152"/>
  <c r="C152"/>
  <c r="D152"/>
  <c r="E152"/>
  <c r="F152"/>
  <c r="G152"/>
  <c r="H152"/>
  <c r="I152"/>
  <c r="J152"/>
  <c r="K152"/>
  <c r="L152"/>
  <c r="M152"/>
  <c r="N152"/>
  <c r="O152"/>
  <c r="P152"/>
  <c r="Q152"/>
  <c r="R152"/>
  <c r="S152"/>
  <c r="T152"/>
  <c r="U152"/>
  <c r="V152"/>
  <c r="W152"/>
  <c r="X152"/>
  <c r="Y152"/>
  <c r="Z152"/>
  <c r="AA152"/>
  <c r="AB152"/>
  <c r="AC152"/>
  <c r="AD152"/>
  <c r="AE152"/>
  <c r="AF152"/>
  <c r="AG152"/>
  <c r="AH152"/>
  <c r="AI152"/>
  <c r="AJ152"/>
  <c r="AK152"/>
  <c r="AL152"/>
  <c r="AM152"/>
  <c r="AN152"/>
  <c r="AO152"/>
  <c r="AP152"/>
  <c r="B153"/>
  <c r="C153"/>
  <c r="D153"/>
  <c r="E153"/>
  <c r="F153"/>
  <c r="G153"/>
  <c r="H153"/>
  <c r="I153"/>
  <c r="J153"/>
  <c r="K153"/>
  <c r="L153"/>
  <c r="M153"/>
  <c r="N153"/>
  <c r="O153"/>
  <c r="P153"/>
  <c r="Q153"/>
  <c r="R153"/>
  <c r="S153"/>
  <c r="T153"/>
  <c r="U153"/>
  <c r="V153"/>
  <c r="W153"/>
  <c r="X153"/>
  <c r="Y153"/>
  <c r="Z153"/>
  <c r="AA153"/>
  <c r="AB153"/>
  <c r="AC153"/>
  <c r="AD153"/>
  <c r="AE153"/>
  <c r="AF153"/>
  <c r="AG153"/>
  <c r="AH153"/>
  <c r="AI153"/>
  <c r="AJ153"/>
  <c r="AK153"/>
  <c r="AL153"/>
  <c r="AM153"/>
  <c r="AN153"/>
  <c r="AO153"/>
  <c r="AP153"/>
  <c r="B154"/>
  <c r="C154"/>
  <c r="D154"/>
  <c r="E154"/>
  <c r="F154"/>
  <c r="G154"/>
  <c r="H154"/>
  <c r="I154"/>
  <c r="J154"/>
  <c r="K154"/>
  <c r="L154"/>
  <c r="M154"/>
  <c r="N154"/>
  <c r="O154"/>
  <c r="P154"/>
  <c r="Q154"/>
  <c r="R154"/>
  <c r="S154"/>
  <c r="T154"/>
  <c r="U154"/>
  <c r="V154"/>
  <c r="W154"/>
  <c r="X154"/>
  <c r="Y154"/>
  <c r="Z154"/>
  <c r="AA154"/>
  <c r="AB154"/>
  <c r="AC154"/>
  <c r="AD154"/>
  <c r="AE154"/>
  <c r="AF154"/>
  <c r="AG154"/>
  <c r="AH154"/>
  <c r="AI154"/>
  <c r="AJ154"/>
  <c r="AK154"/>
  <c r="AL154"/>
  <c r="AM154"/>
  <c r="AN154"/>
  <c r="AO154"/>
  <c r="AP154"/>
  <c r="B155"/>
  <c r="C155"/>
  <c r="D155"/>
  <c r="E155"/>
  <c r="F155"/>
  <c r="G155"/>
  <c r="H155"/>
  <c r="I155"/>
  <c r="J155"/>
  <c r="K155"/>
  <c r="L155"/>
  <c r="M155"/>
  <c r="N155"/>
  <c r="O155"/>
  <c r="P155"/>
  <c r="Q155"/>
  <c r="R155"/>
  <c r="S155"/>
  <c r="T155"/>
  <c r="U155"/>
  <c r="V155"/>
  <c r="W155"/>
  <c r="X155"/>
  <c r="Y155"/>
  <c r="Z155"/>
  <c r="AA155"/>
  <c r="AB155"/>
  <c r="AC155"/>
  <c r="AD155"/>
  <c r="AE155"/>
  <c r="AF155"/>
  <c r="AG155"/>
  <c r="AH155"/>
  <c r="AI155"/>
  <c r="AJ155"/>
  <c r="AK155"/>
  <c r="AL155"/>
  <c r="AM155"/>
  <c r="AN155"/>
  <c r="AO155"/>
  <c r="AP155"/>
  <c r="B156"/>
  <c r="C156"/>
  <c r="D156"/>
  <c r="E156"/>
  <c r="F156"/>
  <c r="G156"/>
  <c r="H156"/>
  <c r="I156"/>
  <c r="J156"/>
  <c r="K156"/>
  <c r="L156"/>
  <c r="M156"/>
  <c r="N156"/>
  <c r="O156"/>
  <c r="P156"/>
  <c r="Q156"/>
  <c r="R156"/>
  <c r="S156"/>
  <c r="T156"/>
  <c r="U156"/>
  <c r="V156"/>
  <c r="W156"/>
  <c r="X156"/>
  <c r="Y156"/>
  <c r="Z156"/>
  <c r="AA156"/>
  <c r="AB156"/>
  <c r="AC156"/>
  <c r="AD156"/>
  <c r="AE156"/>
  <c r="AF156"/>
  <c r="AG156"/>
  <c r="AH156"/>
  <c r="AI156"/>
  <c r="AJ156"/>
  <c r="AK156"/>
  <c r="AL156"/>
  <c r="AM156"/>
  <c r="AN156"/>
  <c r="AO156"/>
  <c r="AP156"/>
  <c r="B157"/>
  <c r="C157"/>
  <c r="D157"/>
  <c r="E157"/>
  <c r="F157"/>
  <c r="G157"/>
  <c r="H157"/>
  <c r="I157"/>
  <c r="J157"/>
  <c r="K157"/>
  <c r="L157"/>
  <c r="M157"/>
  <c r="N157"/>
  <c r="O157"/>
  <c r="P157"/>
  <c r="Q157"/>
  <c r="R157"/>
  <c r="S157"/>
  <c r="T157"/>
  <c r="U157"/>
  <c r="V157"/>
  <c r="W157"/>
  <c r="X157"/>
  <c r="Y157"/>
  <c r="Z157"/>
  <c r="AA157"/>
  <c r="AB157"/>
  <c r="AC157"/>
  <c r="AD157"/>
  <c r="AE157"/>
  <c r="AF157"/>
  <c r="AG157"/>
  <c r="AH157"/>
  <c r="AI157"/>
  <c r="AJ157"/>
  <c r="AK157"/>
  <c r="AL157"/>
  <c r="AM157"/>
  <c r="AN157"/>
  <c r="AO157"/>
  <c r="AP157"/>
  <c r="B158"/>
  <c r="C158"/>
  <c r="D158"/>
  <c r="E158"/>
  <c r="F158"/>
  <c r="G158"/>
  <c r="H158"/>
  <c r="I158"/>
  <c r="J158"/>
  <c r="K158"/>
  <c r="L158"/>
  <c r="M158"/>
  <c r="N158"/>
  <c r="O158"/>
  <c r="P158"/>
  <c r="Q158"/>
  <c r="R158"/>
  <c r="S158"/>
  <c r="T158"/>
  <c r="U158"/>
  <c r="V158"/>
  <c r="W158"/>
  <c r="X158"/>
  <c r="Y158"/>
  <c r="Z158"/>
  <c r="AA158"/>
  <c r="AB158"/>
  <c r="AC158"/>
  <c r="AD158"/>
  <c r="AE158"/>
  <c r="AF158"/>
  <c r="AG158"/>
  <c r="AH158"/>
  <c r="AI158"/>
  <c r="AJ158"/>
  <c r="AK158"/>
  <c r="AL158"/>
  <c r="AM158"/>
  <c r="AN158"/>
  <c r="AO158"/>
  <c r="AP158"/>
  <c r="B159"/>
  <c r="C159"/>
  <c r="D159"/>
  <c r="E159"/>
  <c r="F159"/>
  <c r="G159"/>
  <c r="H159"/>
  <c r="I159"/>
  <c r="J159"/>
  <c r="K159"/>
  <c r="L159"/>
  <c r="M159"/>
  <c r="N159"/>
  <c r="O159"/>
  <c r="P159"/>
  <c r="Q159"/>
  <c r="R159"/>
  <c r="S159"/>
  <c r="T159"/>
  <c r="U159"/>
  <c r="V159"/>
  <c r="W159"/>
  <c r="X159"/>
  <c r="Y159"/>
  <c r="Z159"/>
  <c r="AA159"/>
  <c r="AB159"/>
  <c r="AC159"/>
  <c r="AD159"/>
  <c r="AE159"/>
  <c r="AF159"/>
  <c r="AG159"/>
  <c r="AH159"/>
  <c r="AI159"/>
  <c r="AJ159"/>
  <c r="AK159"/>
  <c r="AL159"/>
  <c r="AM159"/>
  <c r="AN159"/>
  <c r="AO159"/>
  <c r="AP159"/>
  <c r="B160"/>
  <c r="C160"/>
  <c r="D160"/>
  <c r="E160"/>
  <c r="F160"/>
  <c r="G160"/>
  <c r="H160"/>
  <c r="I160"/>
  <c r="J160"/>
  <c r="K160"/>
  <c r="L160"/>
  <c r="M160"/>
  <c r="N160"/>
  <c r="O160"/>
  <c r="P160"/>
  <c r="Q160"/>
  <c r="R160"/>
  <c r="S160"/>
  <c r="T160"/>
  <c r="U160"/>
  <c r="V160"/>
  <c r="W160"/>
  <c r="X160"/>
  <c r="Y160"/>
  <c r="Z160"/>
  <c r="AA160"/>
  <c r="AB160"/>
  <c r="AC160"/>
  <c r="AD160"/>
  <c r="AE160"/>
  <c r="AF160"/>
  <c r="AG160"/>
  <c r="AH160"/>
  <c r="AI160"/>
  <c r="AJ160"/>
  <c r="AK160"/>
  <c r="AL160"/>
  <c r="AM160"/>
  <c r="AN160"/>
  <c r="AO160"/>
  <c r="AP160"/>
  <c r="B161"/>
  <c r="C161"/>
  <c r="D161"/>
  <c r="E161"/>
  <c r="F161"/>
  <c r="G161"/>
  <c r="H161"/>
  <c r="I161"/>
  <c r="J161"/>
  <c r="K161"/>
  <c r="L161"/>
  <c r="M161"/>
  <c r="N161"/>
  <c r="O161"/>
  <c r="P161"/>
  <c r="Q161"/>
  <c r="R161"/>
  <c r="S161"/>
  <c r="T161"/>
  <c r="U161"/>
  <c r="V161"/>
  <c r="W161"/>
  <c r="X161"/>
  <c r="Y161"/>
  <c r="Z161"/>
  <c r="AA161"/>
  <c r="AB161"/>
  <c r="AC161"/>
  <c r="AD161"/>
  <c r="AE161"/>
  <c r="AF161"/>
  <c r="AG161"/>
  <c r="AH161"/>
  <c r="AI161"/>
  <c r="AJ161"/>
  <c r="AK161"/>
  <c r="AL161"/>
  <c r="AM161"/>
  <c r="AN161"/>
  <c r="AO161"/>
  <c r="AP161"/>
  <c r="B162"/>
  <c r="C162"/>
  <c r="D162"/>
  <c r="E162"/>
  <c r="F162"/>
  <c r="G162"/>
  <c r="H162"/>
  <c r="I162"/>
  <c r="J162"/>
  <c r="K162"/>
  <c r="L162"/>
  <c r="M162"/>
  <c r="N162"/>
  <c r="O162"/>
  <c r="P162"/>
  <c r="Q162"/>
  <c r="R162"/>
  <c r="S162"/>
  <c r="T162"/>
  <c r="U162"/>
  <c r="V162"/>
  <c r="W162"/>
  <c r="X162"/>
  <c r="Y162"/>
  <c r="Z162"/>
  <c r="AA162"/>
  <c r="AB162"/>
  <c r="AC162"/>
  <c r="AD162"/>
  <c r="AE162"/>
  <c r="AF162"/>
  <c r="AG162"/>
  <c r="AH162"/>
  <c r="AI162"/>
  <c r="AJ162"/>
  <c r="AK162"/>
  <c r="AL162"/>
  <c r="AM162"/>
  <c r="AN162"/>
  <c r="AO162"/>
  <c r="AP162"/>
  <c r="B163"/>
  <c r="C163"/>
  <c r="D163"/>
  <c r="E163"/>
  <c r="F163"/>
  <c r="G163"/>
  <c r="H163"/>
  <c r="I163"/>
  <c r="J163"/>
  <c r="K163"/>
  <c r="L163"/>
  <c r="M163"/>
  <c r="N163"/>
  <c r="O163"/>
  <c r="P163"/>
  <c r="Q163"/>
  <c r="R163"/>
  <c r="S163"/>
  <c r="T163"/>
  <c r="U163"/>
  <c r="V163"/>
  <c r="W163"/>
  <c r="X163"/>
  <c r="Y163"/>
  <c r="Z163"/>
  <c r="AA163"/>
  <c r="AB163"/>
  <c r="AC163"/>
  <c r="AD163"/>
  <c r="AE163"/>
  <c r="AF163"/>
  <c r="AG163"/>
  <c r="AH163"/>
  <c r="AI163"/>
  <c r="AJ163"/>
  <c r="AK163"/>
  <c r="AL163"/>
  <c r="AM163"/>
  <c r="AN163"/>
  <c r="AO163"/>
  <c r="AP163"/>
  <c r="B164"/>
  <c r="C164"/>
  <c r="D164"/>
  <c r="E164"/>
  <c r="F164"/>
  <c r="G164"/>
  <c r="H164"/>
  <c r="I164"/>
  <c r="J164"/>
  <c r="K164"/>
  <c r="L164"/>
  <c r="M164"/>
  <c r="N164"/>
  <c r="O164"/>
  <c r="P164"/>
  <c r="Q164"/>
  <c r="R164"/>
  <c r="S164"/>
  <c r="T164"/>
  <c r="U164"/>
  <c r="V164"/>
  <c r="W164"/>
  <c r="X164"/>
  <c r="Y164"/>
  <c r="Z164"/>
  <c r="AA164"/>
  <c r="AB164"/>
  <c r="AC164"/>
  <c r="AD164"/>
  <c r="AE164"/>
  <c r="AF164"/>
  <c r="AG164"/>
  <c r="AH164"/>
  <c r="AI164"/>
  <c r="AJ164"/>
  <c r="AK164"/>
  <c r="AL164"/>
  <c r="AM164"/>
  <c r="AN164"/>
  <c r="AO164"/>
  <c r="AP164"/>
  <c r="B165"/>
  <c r="C165"/>
  <c r="D165"/>
  <c r="E165"/>
  <c r="F165"/>
  <c r="G165"/>
  <c r="H165"/>
  <c r="I165"/>
  <c r="J165"/>
  <c r="K165"/>
  <c r="L165"/>
  <c r="M165"/>
  <c r="N165"/>
  <c r="O165"/>
  <c r="P165"/>
  <c r="Q165"/>
  <c r="R165"/>
  <c r="S165"/>
  <c r="T165"/>
  <c r="U165"/>
  <c r="V165"/>
  <c r="W165"/>
  <c r="X165"/>
  <c r="Y165"/>
  <c r="Z165"/>
  <c r="AA165"/>
  <c r="AB165"/>
  <c r="AC165"/>
  <c r="AD165"/>
  <c r="AE165"/>
  <c r="AF165"/>
  <c r="AG165"/>
  <c r="AH165"/>
  <c r="AI165"/>
  <c r="AJ165"/>
  <c r="AK165"/>
  <c r="AL165"/>
  <c r="AM165"/>
  <c r="AN165"/>
  <c r="AO165"/>
  <c r="AP165"/>
  <c r="B166"/>
  <c r="C166"/>
  <c r="D166"/>
  <c r="E166"/>
  <c r="F166"/>
  <c r="G166"/>
  <c r="H166"/>
  <c r="I166"/>
  <c r="J166"/>
  <c r="K166"/>
  <c r="L166"/>
  <c r="M166"/>
  <c r="N166"/>
  <c r="O166"/>
  <c r="P166"/>
  <c r="Q166"/>
  <c r="R166"/>
  <c r="S166"/>
  <c r="T166"/>
  <c r="U166"/>
  <c r="V166"/>
  <c r="W166"/>
  <c r="X166"/>
  <c r="Y166"/>
  <c r="Z166"/>
  <c r="AA166"/>
  <c r="AB166"/>
  <c r="AC166"/>
  <c r="AD166"/>
  <c r="AE166"/>
  <c r="AF166"/>
  <c r="AG166"/>
  <c r="AH166"/>
  <c r="AI166"/>
  <c r="AJ166"/>
  <c r="AK166"/>
  <c r="AL166"/>
  <c r="AM166"/>
  <c r="AN166"/>
  <c r="AO166"/>
  <c r="AP166"/>
  <c r="B167"/>
  <c r="C167"/>
  <c r="D167"/>
  <c r="E167"/>
  <c r="F167"/>
  <c r="G167"/>
  <c r="H167"/>
  <c r="I167"/>
  <c r="J167"/>
  <c r="K167"/>
  <c r="L167"/>
  <c r="M167"/>
  <c r="N167"/>
  <c r="O167"/>
  <c r="P167"/>
  <c r="Q167"/>
  <c r="R167"/>
  <c r="S167"/>
  <c r="T167"/>
  <c r="U167"/>
  <c r="V167"/>
  <c r="W167"/>
  <c r="X167"/>
  <c r="Y167"/>
  <c r="Z167"/>
  <c r="AA167"/>
  <c r="AB167"/>
  <c r="AC167"/>
  <c r="AD167"/>
  <c r="AE167"/>
  <c r="AF167"/>
  <c r="AG167"/>
  <c r="AH167"/>
  <c r="AI167"/>
  <c r="AJ167"/>
  <c r="AK167"/>
  <c r="AL167"/>
  <c r="AM167"/>
  <c r="AN167"/>
  <c r="AO167"/>
  <c r="AP167"/>
  <c r="B168"/>
  <c r="C168"/>
  <c r="D168"/>
  <c r="E168"/>
  <c r="F168"/>
  <c r="G168"/>
  <c r="H168"/>
  <c r="I168"/>
  <c r="J168"/>
  <c r="K168"/>
  <c r="L168"/>
  <c r="M168"/>
  <c r="N168"/>
  <c r="O168"/>
  <c r="P168"/>
  <c r="Q168"/>
  <c r="R168"/>
  <c r="S168"/>
  <c r="T168"/>
  <c r="U168"/>
  <c r="V168"/>
  <c r="W168"/>
  <c r="X168"/>
  <c r="Y168"/>
  <c r="Z168"/>
  <c r="AA168"/>
  <c r="AB168"/>
  <c r="AC168"/>
  <c r="AD168"/>
  <c r="AE168"/>
  <c r="AF168"/>
  <c r="AG168"/>
  <c r="AH168"/>
  <c r="AI168"/>
  <c r="AJ168"/>
  <c r="AK168"/>
  <c r="AL168"/>
  <c r="AM168"/>
  <c r="AN168"/>
  <c r="AO168"/>
  <c r="AP168"/>
  <c r="B169"/>
  <c r="C169"/>
  <c r="D169"/>
  <c r="E169"/>
  <c r="F169"/>
  <c r="G169"/>
  <c r="H169"/>
  <c r="I169"/>
  <c r="J169"/>
  <c r="K169"/>
  <c r="L169"/>
  <c r="M169"/>
  <c r="N169"/>
  <c r="O169"/>
  <c r="P169"/>
  <c r="Q169"/>
  <c r="R169"/>
  <c r="S169"/>
  <c r="T169"/>
  <c r="U169"/>
  <c r="V169"/>
  <c r="W169"/>
  <c r="X169"/>
  <c r="Y169"/>
  <c r="Z169"/>
  <c r="AA169"/>
  <c r="AB169"/>
  <c r="AC169"/>
  <c r="AD169"/>
  <c r="AE169"/>
  <c r="AF169"/>
  <c r="AG169"/>
  <c r="AH169"/>
  <c r="AI169"/>
  <c r="AJ169"/>
  <c r="AK169"/>
  <c r="AL169"/>
  <c r="AM169"/>
  <c r="AN169"/>
  <c r="AO169"/>
  <c r="AP169"/>
  <c r="B170"/>
  <c r="C170"/>
  <c r="D170"/>
  <c r="E170"/>
  <c r="F170"/>
  <c r="G170"/>
  <c r="H170"/>
  <c r="I170"/>
  <c r="J170"/>
  <c r="K170"/>
  <c r="L170"/>
  <c r="M170"/>
  <c r="N170"/>
  <c r="O170"/>
  <c r="P170"/>
  <c r="Q170"/>
  <c r="R170"/>
  <c r="S170"/>
  <c r="T170"/>
  <c r="U170"/>
  <c r="V170"/>
  <c r="W170"/>
  <c r="X170"/>
  <c r="Y170"/>
  <c r="Z170"/>
  <c r="AA170"/>
  <c r="AB170"/>
  <c r="AC170"/>
  <c r="AD170"/>
  <c r="AE170"/>
  <c r="AF170"/>
  <c r="AG170"/>
  <c r="AH170"/>
  <c r="AI170"/>
  <c r="AJ170"/>
  <c r="AK170"/>
  <c r="AL170"/>
  <c r="AM170"/>
  <c r="AN170"/>
  <c r="AO170"/>
  <c r="AP170"/>
  <c r="B171"/>
  <c r="C171"/>
  <c r="D171"/>
  <c r="E171"/>
  <c r="F171"/>
  <c r="G171"/>
  <c r="H171"/>
  <c r="I171"/>
  <c r="J171"/>
  <c r="K171"/>
  <c r="L171"/>
  <c r="M171"/>
  <c r="N171"/>
  <c r="O171"/>
  <c r="P171"/>
  <c r="Q171"/>
  <c r="R171"/>
  <c r="S171"/>
  <c r="T171"/>
  <c r="U171"/>
  <c r="V171"/>
  <c r="W171"/>
  <c r="X171"/>
  <c r="Y171"/>
  <c r="Z171"/>
  <c r="AA171"/>
  <c r="AB171"/>
  <c r="AC171"/>
  <c r="AD171"/>
  <c r="AE171"/>
  <c r="AF171"/>
  <c r="AG171"/>
  <c r="AH171"/>
  <c r="AI171"/>
  <c r="AJ171"/>
  <c r="AK171"/>
  <c r="AL171"/>
  <c r="AM171"/>
  <c r="AN171"/>
  <c r="AO171"/>
  <c r="AP171"/>
  <c r="B172"/>
  <c r="C172"/>
  <c r="D172"/>
  <c r="E172"/>
  <c r="F172"/>
  <c r="G172"/>
  <c r="H172"/>
  <c r="I172"/>
  <c r="J172"/>
  <c r="K172"/>
  <c r="L172"/>
  <c r="M172"/>
  <c r="N172"/>
  <c r="O172"/>
  <c r="P172"/>
  <c r="Q172"/>
  <c r="R172"/>
  <c r="S172"/>
  <c r="T172"/>
  <c r="U172"/>
  <c r="V172"/>
  <c r="W172"/>
  <c r="X172"/>
  <c r="Y172"/>
  <c r="Z172"/>
  <c r="AA172"/>
  <c r="AB172"/>
  <c r="AC172"/>
  <c r="AD172"/>
  <c r="AE172"/>
  <c r="AF172"/>
  <c r="AG172"/>
  <c r="AH172"/>
  <c r="AI172"/>
  <c r="AJ172"/>
  <c r="AK172"/>
  <c r="AL172"/>
  <c r="AM172"/>
  <c r="AN172"/>
  <c r="AO172"/>
  <c r="AP172"/>
  <c r="B173"/>
  <c r="C173"/>
  <c r="D173"/>
  <c r="E173"/>
  <c r="F173"/>
  <c r="G173"/>
  <c r="H173"/>
  <c r="I173"/>
  <c r="J173"/>
  <c r="K173"/>
  <c r="L173"/>
  <c r="M173"/>
  <c r="N173"/>
  <c r="O173"/>
  <c r="P173"/>
  <c r="Q173"/>
  <c r="R173"/>
  <c r="S173"/>
  <c r="T173"/>
  <c r="U173"/>
  <c r="V173"/>
  <c r="W173"/>
  <c r="X173"/>
  <c r="Y173"/>
  <c r="Z173"/>
  <c r="AA173"/>
  <c r="AB173"/>
  <c r="AC173"/>
  <c r="AD173"/>
  <c r="AE173"/>
  <c r="AF173"/>
  <c r="AG173"/>
  <c r="AH173"/>
  <c r="AI173"/>
  <c r="AJ173"/>
  <c r="AK173"/>
  <c r="AL173"/>
  <c r="AM173"/>
  <c r="AN173"/>
  <c r="AO173"/>
  <c r="AP173"/>
  <c r="B174"/>
  <c r="C174"/>
  <c r="D174"/>
  <c r="E174"/>
  <c r="F174"/>
  <c r="G174"/>
  <c r="H174"/>
  <c r="I174"/>
  <c r="J174"/>
  <c r="K174"/>
  <c r="L174"/>
  <c r="M174"/>
  <c r="N174"/>
  <c r="O174"/>
  <c r="P174"/>
  <c r="Q174"/>
  <c r="R174"/>
  <c r="S174"/>
  <c r="T174"/>
  <c r="U174"/>
  <c r="V174"/>
  <c r="W174"/>
  <c r="X174"/>
  <c r="Y174"/>
  <c r="Z174"/>
  <c r="AA174"/>
  <c r="AB174"/>
  <c r="AC174"/>
  <c r="AD174"/>
  <c r="AE174"/>
  <c r="AF174"/>
  <c r="AG174"/>
  <c r="AH174"/>
  <c r="AI174"/>
  <c r="AJ174"/>
  <c r="AK174"/>
  <c r="AL174"/>
  <c r="AM174"/>
  <c r="AN174"/>
  <c r="AO174"/>
  <c r="AP174"/>
  <c r="B175"/>
  <c r="C175"/>
  <c r="D175"/>
  <c r="E175"/>
  <c r="F175"/>
  <c r="G175"/>
  <c r="H175"/>
  <c r="I175"/>
  <c r="J175"/>
  <c r="K175"/>
  <c r="L175"/>
  <c r="M175"/>
  <c r="N175"/>
  <c r="O175"/>
  <c r="P175"/>
  <c r="Q175"/>
  <c r="R175"/>
  <c r="S175"/>
  <c r="T175"/>
  <c r="U175"/>
  <c r="V175"/>
  <c r="W175"/>
  <c r="X175"/>
  <c r="Y175"/>
  <c r="Z175"/>
  <c r="AA175"/>
  <c r="AB175"/>
  <c r="AC175"/>
  <c r="AD175"/>
  <c r="AE175"/>
  <c r="AF175"/>
  <c r="AG175"/>
  <c r="AH175"/>
  <c r="AI175"/>
  <c r="AJ175"/>
  <c r="AK175"/>
  <c r="AL175"/>
  <c r="AM175"/>
  <c r="AN175"/>
  <c r="AO175"/>
  <c r="AP175"/>
  <c r="B176"/>
  <c r="C176"/>
  <c r="D176"/>
  <c r="E176"/>
  <c r="F176"/>
  <c r="G176"/>
  <c r="H176"/>
  <c r="I176"/>
  <c r="J176"/>
  <c r="K176"/>
  <c r="L176"/>
  <c r="M176"/>
  <c r="N176"/>
  <c r="O176"/>
  <c r="P176"/>
  <c r="Q176"/>
  <c r="R176"/>
  <c r="S176"/>
  <c r="T176"/>
  <c r="U176"/>
  <c r="V176"/>
  <c r="W176"/>
  <c r="X176"/>
  <c r="Y176"/>
  <c r="Z176"/>
  <c r="AA176"/>
  <c r="AB176"/>
  <c r="AC176"/>
  <c r="AD176"/>
  <c r="AE176"/>
  <c r="AF176"/>
  <c r="AG176"/>
  <c r="AH176"/>
  <c r="AI176"/>
  <c r="AJ176"/>
  <c r="AK176"/>
  <c r="AL176"/>
  <c r="AM176"/>
  <c r="AN176"/>
  <c r="AO176"/>
  <c r="AP176"/>
  <c r="B177"/>
  <c r="C177"/>
  <c r="D177"/>
  <c r="E177"/>
  <c r="F177"/>
  <c r="G177"/>
  <c r="H177"/>
  <c r="I177"/>
  <c r="J177"/>
  <c r="K177"/>
  <c r="L177"/>
  <c r="M177"/>
  <c r="N177"/>
  <c r="O177"/>
  <c r="P177"/>
  <c r="Q177"/>
  <c r="R177"/>
  <c r="S177"/>
  <c r="T177"/>
  <c r="U177"/>
  <c r="V177"/>
  <c r="W177"/>
  <c r="X177"/>
  <c r="Y177"/>
  <c r="Z177"/>
  <c r="AA177"/>
  <c r="AB177"/>
  <c r="AC177"/>
  <c r="AD177"/>
  <c r="AE177"/>
  <c r="AF177"/>
  <c r="AG177"/>
  <c r="AH177"/>
  <c r="AI177"/>
  <c r="AJ177"/>
  <c r="AK177"/>
  <c r="AL177"/>
  <c r="AM177"/>
  <c r="AN177"/>
  <c r="AO177"/>
  <c r="AP177"/>
  <c r="B178"/>
  <c r="C178"/>
  <c r="D178"/>
  <c r="E178"/>
  <c r="F178"/>
  <c r="G178"/>
  <c r="H178"/>
  <c r="I178"/>
  <c r="J178"/>
  <c r="K178"/>
  <c r="L178"/>
  <c r="M178"/>
  <c r="N178"/>
  <c r="O178"/>
  <c r="P178"/>
  <c r="Q178"/>
  <c r="R178"/>
  <c r="S178"/>
  <c r="T178"/>
  <c r="U178"/>
  <c r="V178"/>
  <c r="W178"/>
  <c r="X178"/>
  <c r="Y178"/>
  <c r="Z178"/>
  <c r="AA178"/>
  <c r="AB178"/>
  <c r="AC178"/>
  <c r="AD178"/>
  <c r="AE178"/>
  <c r="AF178"/>
  <c r="AG178"/>
  <c r="AH178"/>
  <c r="AI178"/>
  <c r="AJ178"/>
  <c r="AK178"/>
  <c r="AL178"/>
  <c r="AM178"/>
  <c r="AN178"/>
  <c r="AO178"/>
  <c r="AP178"/>
  <c r="B179"/>
  <c r="C179"/>
  <c r="D179"/>
  <c r="E179"/>
  <c r="F179"/>
  <c r="G179"/>
  <c r="H179"/>
  <c r="I179"/>
  <c r="J179"/>
  <c r="K179"/>
  <c r="L179"/>
  <c r="M179"/>
  <c r="N179"/>
  <c r="O179"/>
  <c r="P179"/>
  <c r="Q179"/>
  <c r="R179"/>
  <c r="S179"/>
  <c r="T179"/>
  <c r="U179"/>
  <c r="V179"/>
  <c r="W179"/>
  <c r="X179"/>
  <c r="Y179"/>
  <c r="Z179"/>
  <c r="AA179"/>
  <c r="AB179"/>
  <c r="AC179"/>
  <c r="AD179"/>
  <c r="AE179"/>
  <c r="AF179"/>
  <c r="AG179"/>
  <c r="AH179"/>
  <c r="AI179"/>
  <c r="AJ179"/>
  <c r="AK179"/>
  <c r="AL179"/>
  <c r="AM179"/>
  <c r="AN179"/>
  <c r="AO179"/>
  <c r="AP179"/>
  <c r="B180"/>
  <c r="C180"/>
  <c r="D180"/>
  <c r="E180"/>
  <c r="F180"/>
  <c r="G180"/>
  <c r="H180"/>
  <c r="I180"/>
  <c r="J180"/>
  <c r="K180"/>
  <c r="L180"/>
  <c r="M180"/>
  <c r="N180"/>
  <c r="O180"/>
  <c r="P180"/>
  <c r="Q180"/>
  <c r="R180"/>
  <c r="S180"/>
  <c r="T180"/>
  <c r="U180"/>
  <c r="V180"/>
  <c r="W180"/>
  <c r="X180"/>
  <c r="Y180"/>
  <c r="Z180"/>
  <c r="AA180"/>
  <c r="AB180"/>
  <c r="AC180"/>
  <c r="AD180"/>
  <c r="AE180"/>
  <c r="AF180"/>
  <c r="AG180"/>
  <c r="AH180"/>
  <c r="AI180"/>
  <c r="AJ180"/>
  <c r="AK180"/>
  <c r="AL180"/>
  <c r="AM180"/>
  <c r="AN180"/>
  <c r="AO180"/>
  <c r="AP180"/>
  <c r="B181"/>
  <c r="C181"/>
  <c r="D181"/>
  <c r="E181"/>
  <c r="F181"/>
  <c r="G181"/>
  <c r="H181"/>
  <c r="I181"/>
  <c r="J181"/>
  <c r="K181"/>
  <c r="L181"/>
  <c r="M181"/>
  <c r="N181"/>
  <c r="O181"/>
  <c r="P181"/>
  <c r="Q181"/>
  <c r="R181"/>
  <c r="S181"/>
  <c r="T181"/>
  <c r="U181"/>
  <c r="V181"/>
  <c r="W181"/>
  <c r="X181"/>
  <c r="Y181"/>
  <c r="Z181"/>
  <c r="AA181"/>
  <c r="AB181"/>
  <c r="AC181"/>
  <c r="AD181"/>
  <c r="AE181"/>
  <c r="AF181"/>
  <c r="AG181"/>
  <c r="AH181"/>
  <c r="AI181"/>
  <c r="AJ181"/>
  <c r="AK181"/>
  <c r="AL181"/>
  <c r="AM181"/>
  <c r="AN181"/>
  <c r="AO181"/>
  <c r="AP181"/>
  <c r="B182"/>
  <c r="C182"/>
  <c r="D182"/>
  <c r="E182"/>
  <c r="F182"/>
  <c r="G182"/>
  <c r="H182"/>
  <c r="I182"/>
  <c r="J182"/>
  <c r="K182"/>
  <c r="L182"/>
  <c r="M182"/>
  <c r="N182"/>
  <c r="O182"/>
  <c r="P182"/>
  <c r="Q182"/>
  <c r="R182"/>
  <c r="S182"/>
  <c r="T182"/>
  <c r="U182"/>
  <c r="V182"/>
  <c r="W182"/>
  <c r="X182"/>
  <c r="Y182"/>
  <c r="Z182"/>
  <c r="AA182"/>
  <c r="AB182"/>
  <c r="AC182"/>
  <c r="AD182"/>
  <c r="AE182"/>
  <c r="AF182"/>
  <c r="AG182"/>
  <c r="AH182"/>
  <c r="AI182"/>
  <c r="AJ182"/>
  <c r="AK182"/>
  <c r="AL182"/>
  <c r="AM182"/>
  <c r="AN182"/>
  <c r="AO182"/>
  <c r="AP182"/>
  <c r="B183"/>
  <c r="C183"/>
  <c r="D183"/>
  <c r="E183"/>
  <c r="F183"/>
  <c r="G183"/>
  <c r="H183"/>
  <c r="I183"/>
  <c r="J183"/>
  <c r="K183"/>
  <c r="L183"/>
  <c r="M183"/>
  <c r="N183"/>
  <c r="O183"/>
  <c r="P183"/>
  <c r="Q183"/>
  <c r="R183"/>
  <c r="S183"/>
  <c r="T183"/>
  <c r="U183"/>
  <c r="V183"/>
  <c r="W183"/>
  <c r="X183"/>
  <c r="Y183"/>
  <c r="Z183"/>
  <c r="AA183"/>
  <c r="AB183"/>
  <c r="AC183"/>
  <c r="AD183"/>
  <c r="AE183"/>
  <c r="AF183"/>
  <c r="AG183"/>
  <c r="AH183"/>
  <c r="AI183"/>
  <c r="AJ183"/>
  <c r="AK183"/>
  <c r="AL183"/>
  <c r="AM183"/>
  <c r="AN183"/>
  <c r="AO183"/>
  <c r="AP183"/>
  <c r="B184"/>
  <c r="C184"/>
  <c r="D184"/>
  <c r="E184"/>
  <c r="F184"/>
  <c r="G184"/>
  <c r="H184"/>
  <c r="I184"/>
  <c r="J184"/>
  <c r="K184"/>
  <c r="L184"/>
  <c r="M184"/>
  <c r="N184"/>
  <c r="O184"/>
  <c r="P184"/>
  <c r="Q184"/>
  <c r="R184"/>
  <c r="S184"/>
  <c r="T184"/>
  <c r="U184"/>
  <c r="V184"/>
  <c r="W184"/>
  <c r="X184"/>
  <c r="Y184"/>
  <c r="Z184"/>
  <c r="AA184"/>
  <c r="AB184"/>
  <c r="AC184"/>
  <c r="AD184"/>
  <c r="AE184"/>
  <c r="AF184"/>
  <c r="AG184"/>
  <c r="AH184"/>
  <c r="AI184"/>
  <c r="AJ184"/>
  <c r="AK184"/>
  <c r="AL184"/>
  <c r="AM184"/>
  <c r="AN184"/>
  <c r="AO184"/>
  <c r="AP184"/>
  <c r="B185"/>
  <c r="C185"/>
  <c r="D185"/>
  <c r="E185"/>
  <c r="F185"/>
  <c r="G185"/>
  <c r="H185"/>
  <c r="I185"/>
  <c r="J185"/>
  <c r="K185"/>
  <c r="L185"/>
  <c r="M185"/>
  <c r="N185"/>
  <c r="O185"/>
  <c r="P185"/>
  <c r="Q185"/>
  <c r="R185"/>
  <c r="S185"/>
  <c r="T185"/>
  <c r="U185"/>
  <c r="V185"/>
  <c r="W185"/>
  <c r="X185"/>
  <c r="Y185"/>
  <c r="Z185"/>
  <c r="AA185"/>
  <c r="AB185"/>
  <c r="AC185"/>
  <c r="AD185"/>
  <c r="AE185"/>
  <c r="AF185"/>
  <c r="AG185"/>
  <c r="AH185"/>
  <c r="AI185"/>
  <c r="AJ185"/>
  <c r="AK185"/>
  <c r="AL185"/>
  <c r="AM185"/>
  <c r="AN185"/>
  <c r="AO185"/>
  <c r="AP185"/>
  <c r="B186"/>
  <c r="C186"/>
  <c r="D186"/>
  <c r="E186"/>
  <c r="F186"/>
  <c r="G186"/>
  <c r="H186"/>
  <c r="I186"/>
  <c r="J186"/>
  <c r="K186"/>
  <c r="L186"/>
  <c r="M186"/>
  <c r="N186"/>
  <c r="O186"/>
  <c r="P186"/>
  <c r="Q186"/>
  <c r="R186"/>
  <c r="S186"/>
  <c r="T186"/>
  <c r="U186"/>
  <c r="V186"/>
  <c r="W186"/>
  <c r="X186"/>
  <c r="Y186"/>
  <c r="Z186"/>
  <c r="AA186"/>
  <c r="AB186"/>
  <c r="AC186"/>
  <c r="AD186"/>
  <c r="AE186"/>
  <c r="AF186"/>
  <c r="AG186"/>
  <c r="AH186"/>
  <c r="AI186"/>
  <c r="AJ186"/>
  <c r="AK186"/>
  <c r="AL186"/>
  <c r="AM186"/>
  <c r="AN186"/>
  <c r="AO186"/>
  <c r="AP186"/>
  <c r="B187"/>
  <c r="C187"/>
  <c r="D187"/>
  <c r="E187"/>
  <c r="F187"/>
  <c r="G187"/>
  <c r="H187"/>
  <c r="I187"/>
  <c r="J187"/>
  <c r="K187"/>
  <c r="L187"/>
  <c r="M187"/>
  <c r="N187"/>
  <c r="O187"/>
  <c r="P187"/>
  <c r="Q187"/>
  <c r="R187"/>
  <c r="S187"/>
  <c r="T187"/>
  <c r="U187"/>
  <c r="V187"/>
  <c r="W187"/>
  <c r="X187"/>
  <c r="Y187"/>
  <c r="Z187"/>
  <c r="AA187"/>
  <c r="AB187"/>
  <c r="AC187"/>
  <c r="AD187"/>
  <c r="AE187"/>
  <c r="AF187"/>
  <c r="AG187"/>
  <c r="AH187"/>
  <c r="AI187"/>
  <c r="AJ187"/>
  <c r="AK187"/>
  <c r="AL187"/>
  <c r="AM187"/>
  <c r="AN187"/>
  <c r="AO187"/>
  <c r="AP187"/>
  <c r="B188"/>
  <c r="C188"/>
  <c r="D188"/>
  <c r="E188"/>
  <c r="F188"/>
  <c r="G188"/>
  <c r="H188"/>
  <c r="I188"/>
  <c r="J188"/>
  <c r="K188"/>
  <c r="L188"/>
  <c r="M188"/>
  <c r="N188"/>
  <c r="O188"/>
  <c r="P188"/>
  <c r="Q188"/>
  <c r="R188"/>
  <c r="S188"/>
  <c r="T188"/>
  <c r="U188"/>
  <c r="V188"/>
  <c r="W188"/>
  <c r="X188"/>
  <c r="Y188"/>
  <c r="Z188"/>
  <c r="AA188"/>
  <c r="AB188"/>
  <c r="AC188"/>
  <c r="AD188"/>
  <c r="AE188"/>
  <c r="AF188"/>
  <c r="AG188"/>
  <c r="AH188"/>
  <c r="AI188"/>
  <c r="AJ188"/>
  <c r="AK188"/>
  <c r="AL188"/>
  <c r="AM188"/>
  <c r="AN188"/>
  <c r="AO188"/>
  <c r="AP188"/>
  <c r="B189"/>
  <c r="C189"/>
  <c r="D189"/>
  <c r="E189"/>
  <c r="F189"/>
  <c r="G189"/>
  <c r="H189"/>
  <c r="I189"/>
  <c r="J189"/>
  <c r="K189"/>
  <c r="L189"/>
  <c r="M189"/>
  <c r="N189"/>
  <c r="O189"/>
  <c r="P189"/>
  <c r="Q189"/>
  <c r="R189"/>
  <c r="S189"/>
  <c r="T189"/>
  <c r="U189"/>
  <c r="V189"/>
  <c r="W189"/>
  <c r="X189"/>
  <c r="Y189"/>
  <c r="Z189"/>
  <c r="AA189"/>
  <c r="AB189"/>
  <c r="AC189"/>
  <c r="AD189"/>
  <c r="AE189"/>
  <c r="AF189"/>
  <c r="AG189"/>
  <c r="AH189"/>
  <c r="AI189"/>
  <c r="AJ189"/>
  <c r="AK189"/>
  <c r="AL189"/>
  <c r="AM189"/>
  <c r="AN189"/>
  <c r="AO189"/>
  <c r="AP189"/>
  <c r="B190"/>
  <c r="C190"/>
  <c r="D190"/>
  <c r="E190"/>
  <c r="F190"/>
  <c r="G190"/>
  <c r="H190"/>
  <c r="I190"/>
  <c r="J190"/>
  <c r="K190"/>
  <c r="L190"/>
  <c r="M190"/>
  <c r="N190"/>
  <c r="O190"/>
  <c r="P190"/>
  <c r="Q190"/>
  <c r="R190"/>
  <c r="S190"/>
  <c r="T190"/>
  <c r="U190"/>
  <c r="V190"/>
  <c r="W190"/>
  <c r="X190"/>
  <c r="Y190"/>
  <c r="Z190"/>
  <c r="AA190"/>
  <c r="AB190"/>
  <c r="AC190"/>
  <c r="AD190"/>
  <c r="AE190"/>
  <c r="AF190"/>
  <c r="AG190"/>
  <c r="AH190"/>
  <c r="AI190"/>
  <c r="AJ190"/>
  <c r="AK190"/>
  <c r="AL190"/>
  <c r="AM190"/>
  <c r="AN190"/>
  <c r="AO190"/>
  <c r="AP190"/>
  <c r="B191"/>
  <c r="C191"/>
  <c r="D191"/>
  <c r="E191"/>
  <c r="F191"/>
  <c r="G191"/>
  <c r="H191"/>
  <c r="I191"/>
  <c r="J191"/>
  <c r="K191"/>
  <c r="L191"/>
  <c r="M191"/>
  <c r="N191"/>
  <c r="O191"/>
  <c r="P191"/>
  <c r="Q191"/>
  <c r="R191"/>
  <c r="S191"/>
  <c r="T191"/>
  <c r="U191"/>
  <c r="V191"/>
  <c r="W191"/>
  <c r="X191"/>
  <c r="Y191"/>
  <c r="Z191"/>
  <c r="AA191"/>
  <c r="AB191"/>
  <c r="AC191"/>
  <c r="AD191"/>
  <c r="AE191"/>
  <c r="AF191"/>
  <c r="AG191"/>
  <c r="AH191"/>
  <c r="AI191"/>
  <c r="AJ191"/>
  <c r="AK191"/>
  <c r="AL191"/>
  <c r="AM191"/>
  <c r="AN191"/>
  <c r="AO191"/>
  <c r="AP191"/>
  <c r="B192"/>
  <c r="C192"/>
  <c r="D192"/>
  <c r="E192"/>
  <c r="F192"/>
  <c r="G192"/>
  <c r="H192"/>
  <c r="I192"/>
  <c r="J192"/>
  <c r="K192"/>
  <c r="L192"/>
  <c r="M192"/>
  <c r="N192"/>
  <c r="O192"/>
  <c r="P192"/>
  <c r="Q192"/>
  <c r="R192"/>
  <c r="S192"/>
  <c r="T192"/>
  <c r="U192"/>
  <c r="V192"/>
  <c r="W192"/>
  <c r="X192"/>
  <c r="Y192"/>
  <c r="Z192"/>
  <c r="AA192"/>
  <c r="AB192"/>
  <c r="AC192"/>
  <c r="AD192"/>
  <c r="AE192"/>
  <c r="AF192"/>
  <c r="AG192"/>
  <c r="AH192"/>
  <c r="AI192"/>
  <c r="AJ192"/>
  <c r="AK192"/>
  <c r="AL192"/>
  <c r="AM192"/>
  <c r="AN192"/>
  <c r="AO192"/>
  <c r="AP192"/>
  <c r="B193"/>
  <c r="C193"/>
  <c r="D193"/>
  <c r="E193"/>
  <c r="F193"/>
  <c r="G193"/>
  <c r="H193"/>
  <c r="I193"/>
  <c r="J193"/>
  <c r="K193"/>
  <c r="L193"/>
  <c r="M193"/>
  <c r="N193"/>
  <c r="O193"/>
  <c r="P193"/>
  <c r="Q193"/>
  <c r="R193"/>
  <c r="S193"/>
  <c r="T193"/>
  <c r="U193"/>
  <c r="V193"/>
  <c r="W193"/>
  <c r="X193"/>
  <c r="Y193"/>
  <c r="Z193"/>
  <c r="AA193"/>
  <c r="AB193"/>
  <c r="AC193"/>
  <c r="AD193"/>
  <c r="AE193"/>
  <c r="AF193"/>
  <c r="AG193"/>
  <c r="AH193"/>
  <c r="AI193"/>
  <c r="AJ193"/>
  <c r="AK193"/>
  <c r="AL193"/>
  <c r="AM193"/>
  <c r="AN193"/>
  <c r="AO193"/>
  <c r="AP193"/>
  <c r="B194"/>
  <c r="C194"/>
  <c r="D194"/>
  <c r="E194"/>
  <c r="F194"/>
  <c r="G194"/>
  <c r="H194"/>
  <c r="I194"/>
  <c r="J194"/>
  <c r="K194"/>
  <c r="L194"/>
  <c r="M194"/>
  <c r="N194"/>
  <c r="O194"/>
  <c r="P194"/>
  <c r="Q194"/>
  <c r="R194"/>
  <c r="S194"/>
  <c r="T194"/>
  <c r="U194"/>
  <c r="V194"/>
  <c r="W194"/>
  <c r="X194"/>
  <c r="Y194"/>
  <c r="Z194"/>
  <c r="AA194"/>
  <c r="AB194"/>
  <c r="AC194"/>
  <c r="AD194"/>
  <c r="AE194"/>
  <c r="AF194"/>
  <c r="AG194"/>
  <c r="AH194"/>
  <c r="AI194"/>
  <c r="AJ194"/>
  <c r="AK194"/>
  <c r="AL194"/>
  <c r="AM194"/>
  <c r="AN194"/>
  <c r="AO194"/>
  <c r="AP194"/>
  <c r="B195"/>
  <c r="C195"/>
  <c r="D195"/>
  <c r="E195"/>
  <c r="F195"/>
  <c r="G195"/>
  <c r="H195"/>
  <c r="I195"/>
  <c r="J195"/>
  <c r="K195"/>
  <c r="L195"/>
  <c r="M195"/>
  <c r="N195"/>
  <c r="O195"/>
  <c r="P195"/>
  <c r="Q195"/>
  <c r="R195"/>
  <c r="S195"/>
  <c r="T195"/>
  <c r="U195"/>
  <c r="V195"/>
  <c r="W195"/>
  <c r="X195"/>
  <c r="Y195"/>
  <c r="Z195"/>
  <c r="AA195"/>
  <c r="AB195"/>
  <c r="AC195"/>
  <c r="AD195"/>
  <c r="AE195"/>
  <c r="AF195"/>
  <c r="AG195"/>
  <c r="AH195"/>
  <c r="AI195"/>
  <c r="AJ195"/>
  <c r="AK195"/>
  <c r="AL195"/>
  <c r="AM195"/>
  <c r="AN195"/>
  <c r="AO195"/>
  <c r="AP195"/>
  <c r="B196"/>
  <c r="C196"/>
  <c r="D196"/>
  <c r="E196"/>
  <c r="F196"/>
  <c r="G196"/>
  <c r="H196"/>
  <c r="I196"/>
  <c r="J196"/>
  <c r="K196"/>
  <c r="L196"/>
  <c r="M196"/>
  <c r="N196"/>
  <c r="O196"/>
  <c r="P196"/>
  <c r="Q196"/>
  <c r="R196"/>
  <c r="S196"/>
  <c r="T196"/>
  <c r="U196"/>
  <c r="V196"/>
  <c r="W196"/>
  <c r="X196"/>
  <c r="Y196"/>
  <c r="Z196"/>
  <c r="AA196"/>
  <c r="AB196"/>
  <c r="AC196"/>
  <c r="AD196"/>
  <c r="AE196"/>
  <c r="AF196"/>
  <c r="AG196"/>
  <c r="AH196"/>
  <c r="AI196"/>
  <c r="AJ196"/>
  <c r="AK196"/>
  <c r="AL196"/>
  <c r="AM196"/>
  <c r="AN196"/>
  <c r="AO196"/>
  <c r="AP196"/>
  <c r="B197"/>
  <c r="C197"/>
  <c r="D197"/>
  <c r="E197"/>
  <c r="F197"/>
  <c r="G197"/>
  <c r="H197"/>
  <c r="I197"/>
  <c r="J197"/>
  <c r="K197"/>
  <c r="L197"/>
  <c r="M197"/>
  <c r="N197"/>
  <c r="O197"/>
  <c r="P197"/>
  <c r="Q197"/>
  <c r="R197"/>
  <c r="S197"/>
  <c r="T197"/>
  <c r="U197"/>
  <c r="V197"/>
  <c r="W197"/>
  <c r="X197"/>
  <c r="Y197"/>
  <c r="Z197"/>
  <c r="AA197"/>
  <c r="AB197"/>
  <c r="AC197"/>
  <c r="AD197"/>
  <c r="AE197"/>
  <c r="AF197"/>
  <c r="AG197"/>
  <c r="AH197"/>
  <c r="AI197"/>
  <c r="AJ197"/>
  <c r="AK197"/>
  <c r="AL197"/>
  <c r="AM197"/>
  <c r="AN197"/>
  <c r="AO197"/>
  <c r="AP197"/>
  <c r="B198"/>
  <c r="C198"/>
  <c r="D198"/>
  <c r="E198"/>
  <c r="F198"/>
  <c r="G198"/>
  <c r="H198"/>
  <c r="I198"/>
  <c r="J198"/>
  <c r="K198"/>
  <c r="L198"/>
  <c r="M198"/>
  <c r="N198"/>
  <c r="O198"/>
  <c r="P198"/>
  <c r="Q198"/>
  <c r="R198"/>
  <c r="S198"/>
  <c r="T198"/>
  <c r="U198"/>
  <c r="V198"/>
  <c r="W198"/>
  <c r="X198"/>
  <c r="Y198"/>
  <c r="Z198"/>
  <c r="AA198"/>
  <c r="AB198"/>
  <c r="AC198"/>
  <c r="AD198"/>
  <c r="AE198"/>
  <c r="AF198"/>
  <c r="AG198"/>
  <c r="AH198"/>
  <c r="AI198"/>
  <c r="AJ198"/>
  <c r="AK198"/>
  <c r="AL198"/>
  <c r="AM198"/>
  <c r="AN198"/>
  <c r="AO198"/>
  <c r="AP198"/>
  <c r="B199"/>
  <c r="C199"/>
  <c r="D199"/>
  <c r="E199"/>
  <c r="F199"/>
  <c r="G199"/>
  <c r="H199"/>
  <c r="I199"/>
  <c r="J199"/>
  <c r="K199"/>
  <c r="L199"/>
  <c r="M199"/>
  <c r="N199"/>
  <c r="O199"/>
  <c r="P199"/>
  <c r="Q199"/>
  <c r="R199"/>
  <c r="S199"/>
  <c r="T199"/>
  <c r="U199"/>
  <c r="V199"/>
  <c r="W199"/>
  <c r="X199"/>
  <c r="Y199"/>
  <c r="Z199"/>
  <c r="AA199"/>
  <c r="AB199"/>
  <c r="AC199"/>
  <c r="AD199"/>
  <c r="AE199"/>
  <c r="AF199"/>
  <c r="AG199"/>
  <c r="AH199"/>
  <c r="AI199"/>
  <c r="AJ199"/>
  <c r="AK199"/>
  <c r="AL199"/>
  <c r="AM199"/>
  <c r="AN199"/>
  <c r="AO199"/>
  <c r="AP199"/>
  <c r="B200"/>
  <c r="C200"/>
  <c r="D200"/>
  <c r="E200"/>
  <c r="F200"/>
  <c r="G200"/>
  <c r="H200"/>
  <c r="I200"/>
  <c r="J200"/>
  <c r="K200"/>
  <c r="L200"/>
  <c r="M200"/>
  <c r="N200"/>
  <c r="O200"/>
  <c r="P200"/>
  <c r="Q200"/>
  <c r="R200"/>
  <c r="S200"/>
  <c r="T200"/>
  <c r="U200"/>
  <c r="V200"/>
  <c r="W200"/>
  <c r="X200"/>
  <c r="Y200"/>
  <c r="Z200"/>
  <c r="AA200"/>
  <c r="AB200"/>
  <c r="AC200"/>
  <c r="AD200"/>
  <c r="AE200"/>
  <c r="AF200"/>
  <c r="AG200"/>
  <c r="AH200"/>
  <c r="AI200"/>
  <c r="AJ200"/>
  <c r="AK200"/>
  <c r="AL200"/>
  <c r="AM200"/>
  <c r="AN200"/>
  <c r="AO200"/>
  <c r="AP200"/>
  <c r="B201"/>
  <c r="C201"/>
  <c r="D201"/>
  <c r="E201"/>
  <c r="F201"/>
  <c r="G201"/>
  <c r="H201"/>
  <c r="I201"/>
  <c r="J201"/>
  <c r="K201"/>
  <c r="L201"/>
  <c r="M201"/>
  <c r="N201"/>
  <c r="O201"/>
  <c r="P201"/>
  <c r="Q201"/>
  <c r="R201"/>
  <c r="S201"/>
  <c r="T201"/>
  <c r="U201"/>
  <c r="V201"/>
  <c r="W201"/>
  <c r="X201"/>
  <c r="Y201"/>
  <c r="Z201"/>
  <c r="AA201"/>
  <c r="AB201"/>
  <c r="AC201"/>
  <c r="AD201"/>
  <c r="AE201"/>
  <c r="AF201"/>
  <c r="AG201"/>
  <c r="AH201"/>
  <c r="AI201"/>
  <c r="AJ201"/>
  <c r="AK201"/>
  <c r="AL201"/>
  <c r="AM201"/>
  <c r="AN201"/>
  <c r="AO201"/>
  <c r="AP201"/>
  <c r="B202"/>
  <c r="C202"/>
  <c r="D202"/>
  <c r="E202"/>
  <c r="F202"/>
  <c r="G202"/>
  <c r="H202"/>
  <c r="I202"/>
  <c r="J202"/>
  <c r="K202"/>
  <c r="L202"/>
  <c r="M202"/>
  <c r="N202"/>
  <c r="O202"/>
  <c r="P202"/>
  <c r="Q202"/>
  <c r="R202"/>
  <c r="S202"/>
  <c r="T202"/>
  <c r="U202"/>
  <c r="V202"/>
  <c r="W202"/>
  <c r="X202"/>
  <c r="Y202"/>
  <c r="Z202"/>
  <c r="AA202"/>
  <c r="AB202"/>
  <c r="AC202"/>
  <c r="AD202"/>
  <c r="AE202"/>
  <c r="AF202"/>
  <c r="AG202"/>
  <c r="AH202"/>
  <c r="AI202"/>
  <c r="AJ202"/>
  <c r="AK202"/>
  <c r="AL202"/>
  <c r="AM202"/>
  <c r="AN202"/>
  <c r="AO202"/>
  <c r="AP202"/>
  <c r="B203"/>
  <c r="C203"/>
  <c r="D203"/>
  <c r="E203"/>
  <c r="F203"/>
  <c r="G203"/>
  <c r="H203"/>
  <c r="I203"/>
  <c r="J203"/>
  <c r="K203"/>
  <c r="L203"/>
  <c r="M203"/>
  <c r="N203"/>
  <c r="O203"/>
  <c r="P203"/>
  <c r="Q203"/>
  <c r="R203"/>
  <c r="S203"/>
  <c r="T203"/>
  <c r="U203"/>
  <c r="V203"/>
  <c r="W203"/>
  <c r="X203"/>
  <c r="Y203"/>
  <c r="Z203"/>
  <c r="AA203"/>
  <c r="AB203"/>
  <c r="AC203"/>
  <c r="AD203"/>
  <c r="AE203"/>
  <c r="AF203"/>
  <c r="AG203"/>
  <c r="AH203"/>
  <c r="AI203"/>
  <c r="AJ203"/>
  <c r="AK203"/>
  <c r="AL203"/>
  <c r="AM203"/>
  <c r="AN203"/>
  <c r="AO203"/>
  <c r="AP203"/>
  <c r="B204"/>
  <c r="C204"/>
  <c r="D204"/>
  <c r="E204"/>
  <c r="F204"/>
  <c r="G204"/>
  <c r="H204"/>
  <c r="I204"/>
  <c r="J204"/>
  <c r="K204"/>
  <c r="L204"/>
  <c r="M204"/>
  <c r="N204"/>
  <c r="O204"/>
  <c r="P204"/>
  <c r="Q204"/>
  <c r="R204"/>
  <c r="S204"/>
  <c r="T204"/>
  <c r="U204"/>
  <c r="V204"/>
  <c r="W204"/>
  <c r="X204"/>
  <c r="Y204"/>
  <c r="Z204"/>
  <c r="AA204"/>
  <c r="AB204"/>
  <c r="AC204"/>
  <c r="AD204"/>
  <c r="AE204"/>
  <c r="AF204"/>
  <c r="AG204"/>
  <c r="AH204"/>
  <c r="AI204"/>
  <c r="AJ204"/>
  <c r="AK204"/>
  <c r="AL204"/>
  <c r="AM204"/>
  <c r="AN204"/>
  <c r="AO204"/>
  <c r="AP204"/>
  <c r="B205"/>
  <c r="C205"/>
  <c r="D205"/>
  <c r="E205"/>
  <c r="F205"/>
  <c r="G205"/>
  <c r="H205"/>
  <c r="I205"/>
  <c r="J205"/>
  <c r="K205"/>
  <c r="L205"/>
  <c r="M205"/>
  <c r="N205"/>
  <c r="O205"/>
  <c r="P205"/>
  <c r="Q205"/>
  <c r="R205"/>
  <c r="S205"/>
  <c r="T205"/>
  <c r="U205"/>
  <c r="V205"/>
  <c r="W205"/>
  <c r="X205"/>
  <c r="Y205"/>
  <c r="Z205"/>
  <c r="AA205"/>
  <c r="AB205"/>
  <c r="AC205"/>
  <c r="AD205"/>
  <c r="AE205"/>
  <c r="AF205"/>
  <c r="AG205"/>
  <c r="AH205"/>
  <c r="AI205"/>
  <c r="AJ205"/>
  <c r="AK205"/>
  <c r="AL205"/>
  <c r="AM205"/>
  <c r="AN205"/>
  <c r="AO205"/>
  <c r="AP205"/>
  <c r="B206"/>
  <c r="C206"/>
  <c r="D206"/>
  <c r="E206"/>
  <c r="F206"/>
  <c r="G206"/>
  <c r="H206"/>
  <c r="I206"/>
  <c r="J206"/>
  <c r="K206"/>
  <c r="L206"/>
  <c r="M206"/>
  <c r="N206"/>
  <c r="O206"/>
  <c r="P206"/>
  <c r="Q206"/>
  <c r="R206"/>
  <c r="S206"/>
  <c r="T206"/>
  <c r="U206"/>
  <c r="V206"/>
  <c r="W206"/>
  <c r="X206"/>
  <c r="Y206"/>
  <c r="Z206"/>
  <c r="AA206"/>
  <c r="AB206"/>
  <c r="AC206"/>
  <c r="AD206"/>
  <c r="AE206"/>
  <c r="AF206"/>
  <c r="AG206"/>
  <c r="AH206"/>
  <c r="AI206"/>
  <c r="AJ206"/>
  <c r="AK206"/>
  <c r="AL206"/>
  <c r="AM206"/>
  <c r="AN206"/>
  <c r="AO206"/>
  <c r="AP206"/>
  <c r="B207"/>
  <c r="C207"/>
  <c r="D207"/>
  <c r="E207"/>
  <c r="F207"/>
  <c r="G207"/>
  <c r="H207"/>
  <c r="I207"/>
  <c r="J207"/>
  <c r="K207"/>
  <c r="L207"/>
  <c r="M207"/>
  <c r="N207"/>
  <c r="O207"/>
  <c r="P207"/>
  <c r="Q207"/>
  <c r="R207"/>
  <c r="S207"/>
  <c r="T207"/>
  <c r="U207"/>
  <c r="V207"/>
  <c r="W207"/>
  <c r="X207"/>
  <c r="Y207"/>
  <c r="Z207"/>
  <c r="AA207"/>
  <c r="AB207"/>
  <c r="AC207"/>
  <c r="AD207"/>
  <c r="AE207"/>
  <c r="AF207"/>
  <c r="AG207"/>
  <c r="AH207"/>
  <c r="AI207"/>
  <c r="AJ207"/>
  <c r="AK207"/>
  <c r="AL207"/>
  <c r="AM207"/>
  <c r="AN207"/>
  <c r="AO207"/>
  <c r="AP207"/>
  <c r="B208"/>
  <c r="C208"/>
  <c r="D208"/>
  <c r="E208"/>
  <c r="F208"/>
  <c r="G208"/>
  <c r="H208"/>
  <c r="I208"/>
  <c r="J208"/>
  <c r="K208"/>
  <c r="L208"/>
  <c r="M208"/>
  <c r="N208"/>
  <c r="O208"/>
  <c r="P208"/>
  <c r="Q208"/>
  <c r="R208"/>
  <c r="S208"/>
  <c r="T208"/>
  <c r="U208"/>
  <c r="V208"/>
  <c r="W208"/>
  <c r="X208"/>
  <c r="Y208"/>
  <c r="Z208"/>
  <c r="AA208"/>
  <c r="AB208"/>
  <c r="AC208"/>
  <c r="AD208"/>
  <c r="AE208"/>
  <c r="AF208"/>
  <c r="AG208"/>
  <c r="AH208"/>
  <c r="AI208"/>
  <c r="AJ208"/>
  <c r="AK208"/>
  <c r="AL208"/>
  <c r="AM208"/>
  <c r="AN208"/>
  <c r="AO208"/>
  <c r="AP208"/>
  <c r="B209"/>
  <c r="C209"/>
  <c r="D209"/>
  <c r="E209"/>
  <c r="F209"/>
  <c r="G209"/>
  <c r="H209"/>
  <c r="I209"/>
  <c r="J209"/>
  <c r="K209"/>
  <c r="L209"/>
  <c r="M209"/>
  <c r="N209"/>
  <c r="O209"/>
  <c r="P209"/>
  <c r="Q209"/>
  <c r="R209"/>
  <c r="S209"/>
  <c r="T209"/>
  <c r="U209"/>
  <c r="V209"/>
  <c r="W209"/>
  <c r="X209"/>
  <c r="Y209"/>
  <c r="Z209"/>
  <c r="AA209"/>
  <c r="AB209"/>
  <c r="AC209"/>
  <c r="AD209"/>
  <c r="AE209"/>
  <c r="AF209"/>
  <c r="AG209"/>
  <c r="AH209"/>
  <c r="AI209"/>
  <c r="AJ209"/>
  <c r="AK209"/>
  <c r="AL209"/>
  <c r="AM209"/>
  <c r="AN209"/>
  <c r="AO209"/>
  <c r="AP209"/>
  <c r="B210"/>
  <c r="C210"/>
  <c r="D210"/>
  <c r="E210"/>
  <c r="F210"/>
  <c r="G210"/>
  <c r="H210"/>
  <c r="I210"/>
  <c r="J210"/>
  <c r="K210"/>
  <c r="L210"/>
  <c r="M210"/>
  <c r="N210"/>
  <c r="O210"/>
  <c r="P210"/>
  <c r="Q210"/>
  <c r="R210"/>
  <c r="S210"/>
  <c r="T210"/>
  <c r="U210"/>
  <c r="V210"/>
  <c r="W210"/>
  <c r="X210"/>
  <c r="Y210"/>
  <c r="Z210"/>
  <c r="AA210"/>
  <c r="AB210"/>
  <c r="AC210"/>
  <c r="AD210"/>
  <c r="AE210"/>
  <c r="AF210"/>
  <c r="AG210"/>
  <c r="AH210"/>
  <c r="AI210"/>
  <c r="AJ210"/>
  <c r="AK210"/>
  <c r="AL210"/>
  <c r="AM210"/>
  <c r="AN210"/>
  <c r="AO210"/>
  <c r="AP210"/>
  <c r="B211"/>
  <c r="C211"/>
  <c r="D211"/>
  <c r="E211"/>
  <c r="F211"/>
  <c r="G211"/>
  <c r="H211"/>
  <c r="I211"/>
  <c r="J211"/>
  <c r="K211"/>
  <c r="L211"/>
  <c r="M211"/>
  <c r="N211"/>
  <c r="O211"/>
  <c r="P211"/>
  <c r="Q211"/>
  <c r="R211"/>
  <c r="S211"/>
  <c r="T211"/>
  <c r="U211"/>
  <c r="V211"/>
  <c r="W211"/>
  <c r="X211"/>
  <c r="Y211"/>
  <c r="Z211"/>
  <c r="AA211"/>
  <c r="AB211"/>
  <c r="AC211"/>
  <c r="AD211"/>
  <c r="AE211"/>
  <c r="AF211"/>
  <c r="AG211"/>
  <c r="AH211"/>
  <c r="AI211"/>
  <c r="AJ211"/>
  <c r="AK211"/>
  <c r="AL211"/>
  <c r="AM211"/>
  <c r="AN211"/>
  <c r="AO211"/>
  <c r="AP211"/>
  <c r="B212"/>
  <c r="C212"/>
  <c r="D212"/>
  <c r="E212"/>
  <c r="F212"/>
  <c r="G212"/>
  <c r="H212"/>
  <c r="I212"/>
  <c r="J212"/>
  <c r="K212"/>
  <c r="L212"/>
  <c r="M212"/>
  <c r="N212"/>
  <c r="O212"/>
  <c r="P212"/>
  <c r="Q212"/>
  <c r="R212"/>
  <c r="S212"/>
  <c r="T212"/>
  <c r="U212"/>
  <c r="V212"/>
  <c r="W212"/>
  <c r="X212"/>
  <c r="Y212"/>
  <c r="Z212"/>
  <c r="AA212"/>
  <c r="AB212"/>
  <c r="AC212"/>
  <c r="AD212"/>
  <c r="AE212"/>
  <c r="AF212"/>
  <c r="AG212"/>
  <c r="AH212"/>
  <c r="AI212"/>
  <c r="AJ212"/>
  <c r="AK212"/>
  <c r="AL212"/>
  <c r="AM212"/>
  <c r="AN212"/>
  <c r="AO212"/>
  <c r="AP212"/>
  <c r="B213"/>
  <c r="C213"/>
  <c r="D213"/>
  <c r="E213"/>
  <c r="F213"/>
  <c r="G213"/>
  <c r="H213"/>
  <c r="I213"/>
  <c r="J213"/>
  <c r="K213"/>
  <c r="L213"/>
  <c r="M213"/>
  <c r="N213"/>
  <c r="O213"/>
  <c r="P213"/>
  <c r="Q213"/>
  <c r="R213"/>
  <c r="S213"/>
  <c r="T213"/>
  <c r="U213"/>
  <c r="V213"/>
  <c r="W213"/>
  <c r="X213"/>
  <c r="Y213"/>
  <c r="Z213"/>
  <c r="AA213"/>
  <c r="AB213"/>
  <c r="AC213"/>
  <c r="AD213"/>
  <c r="AE213"/>
  <c r="AF213"/>
  <c r="AG213"/>
  <c r="AH213"/>
  <c r="AI213"/>
  <c r="AJ213"/>
  <c r="AK213"/>
  <c r="AL213"/>
  <c r="AM213"/>
  <c r="AN213"/>
  <c r="AO213"/>
  <c r="AP213"/>
  <c r="B214"/>
  <c r="C214"/>
  <c r="D214"/>
  <c r="E214"/>
  <c r="F214"/>
  <c r="G214"/>
  <c r="H214"/>
  <c r="I214"/>
  <c r="J214"/>
  <c r="K214"/>
  <c r="L214"/>
  <c r="M214"/>
  <c r="N214"/>
  <c r="O214"/>
  <c r="P214"/>
  <c r="Q214"/>
  <c r="R214"/>
  <c r="S214"/>
  <c r="T214"/>
  <c r="U214"/>
  <c r="V214"/>
  <c r="W214"/>
  <c r="X214"/>
  <c r="Y214"/>
  <c r="Z214"/>
  <c r="AA214"/>
  <c r="AB214"/>
  <c r="AC214"/>
  <c r="AD214"/>
  <c r="AE214"/>
  <c r="AF214"/>
  <c r="AG214"/>
  <c r="AH214"/>
  <c r="AI214"/>
  <c r="AJ214"/>
  <c r="AK214"/>
  <c r="AL214"/>
  <c r="AM214"/>
  <c r="AN214"/>
  <c r="AO214"/>
  <c r="AP214"/>
  <c r="B215"/>
  <c r="C215"/>
  <c r="D215"/>
  <c r="E215"/>
  <c r="F215"/>
  <c r="G215"/>
  <c r="H215"/>
  <c r="I215"/>
  <c r="J215"/>
  <c r="K215"/>
  <c r="L215"/>
  <c r="M215"/>
  <c r="N215"/>
  <c r="O215"/>
  <c r="P215"/>
  <c r="Q215"/>
  <c r="R215"/>
  <c r="S215"/>
  <c r="T215"/>
  <c r="U215"/>
  <c r="V215"/>
  <c r="W215"/>
  <c r="X215"/>
  <c r="Y215"/>
  <c r="Z215"/>
  <c r="AA215"/>
  <c r="AB215"/>
  <c r="AC215"/>
  <c r="AD215"/>
  <c r="AE215"/>
  <c r="AF215"/>
  <c r="AG215"/>
  <c r="AH215"/>
  <c r="AI215"/>
  <c r="AJ215"/>
  <c r="AK215"/>
  <c r="AL215"/>
  <c r="AM215"/>
  <c r="AN215"/>
  <c r="AO215"/>
  <c r="AP215"/>
  <c r="B216"/>
  <c r="C216"/>
  <c r="D216"/>
  <c r="E216"/>
  <c r="F216"/>
  <c r="G216"/>
  <c r="H216"/>
  <c r="I216"/>
  <c r="J216"/>
  <c r="K216"/>
  <c r="L216"/>
  <c r="M216"/>
  <c r="N216"/>
  <c r="O216"/>
  <c r="P216"/>
  <c r="Q216"/>
  <c r="R216"/>
  <c r="S216"/>
  <c r="T216"/>
  <c r="U216"/>
  <c r="V216"/>
  <c r="W216"/>
  <c r="X216"/>
  <c r="Y216"/>
  <c r="Z216"/>
  <c r="AA216"/>
  <c r="AB216"/>
  <c r="AC216"/>
  <c r="AD216"/>
  <c r="AE216"/>
  <c r="AF216"/>
  <c r="AG216"/>
  <c r="AH216"/>
  <c r="AI216"/>
  <c r="AJ216"/>
  <c r="AK216"/>
  <c r="AL216"/>
  <c r="AM216"/>
  <c r="AN216"/>
  <c r="AO216"/>
  <c r="AP216"/>
  <c r="B217"/>
  <c r="C217"/>
  <c r="D217"/>
  <c r="E217"/>
  <c r="F217"/>
  <c r="G217"/>
  <c r="H217"/>
  <c r="I217"/>
  <c r="J217"/>
  <c r="K217"/>
  <c r="L217"/>
  <c r="M217"/>
  <c r="N217"/>
  <c r="O217"/>
  <c r="P217"/>
  <c r="Q217"/>
  <c r="R217"/>
  <c r="S217"/>
  <c r="T217"/>
  <c r="U217"/>
  <c r="V217"/>
  <c r="W217"/>
  <c r="X217"/>
  <c r="Y217"/>
  <c r="Z217"/>
  <c r="AA217"/>
  <c r="AB217"/>
  <c r="AC217"/>
  <c r="AD217"/>
  <c r="AE217"/>
  <c r="AF217"/>
  <c r="AG217"/>
  <c r="AH217"/>
  <c r="AI217"/>
  <c r="AJ217"/>
  <c r="AK217"/>
  <c r="AL217"/>
  <c r="AM217"/>
  <c r="AN217"/>
  <c r="AO217"/>
  <c r="AP217"/>
  <c r="B218"/>
  <c r="C218"/>
  <c r="D218"/>
  <c r="E218"/>
  <c r="F218"/>
  <c r="G218"/>
  <c r="H218"/>
  <c r="I218"/>
  <c r="J218"/>
  <c r="K218"/>
  <c r="L218"/>
  <c r="M218"/>
  <c r="N218"/>
  <c r="O218"/>
  <c r="P218"/>
  <c r="Q218"/>
  <c r="R218"/>
  <c r="S218"/>
  <c r="T218"/>
  <c r="U218"/>
  <c r="V218"/>
  <c r="W218"/>
  <c r="X218"/>
  <c r="Y218"/>
  <c r="Z218"/>
  <c r="AA218"/>
  <c r="AB218"/>
  <c r="AC218"/>
  <c r="AD218"/>
  <c r="AE218"/>
  <c r="AF218"/>
  <c r="AG218"/>
  <c r="AH218"/>
  <c r="AI218"/>
  <c r="AJ218"/>
  <c r="AK218"/>
  <c r="AL218"/>
  <c r="AM218"/>
  <c r="AN218"/>
  <c r="AO218"/>
  <c r="AP218"/>
  <c r="B219"/>
  <c r="C219"/>
  <c r="D219"/>
  <c r="E219"/>
  <c r="F219"/>
  <c r="G219"/>
  <c r="H219"/>
  <c r="I219"/>
  <c r="J219"/>
  <c r="K219"/>
  <c r="L219"/>
  <c r="M219"/>
  <c r="N219"/>
  <c r="O219"/>
  <c r="P219"/>
  <c r="Q219"/>
  <c r="R219"/>
  <c r="S219"/>
  <c r="T219"/>
  <c r="U219"/>
  <c r="V219"/>
  <c r="W219"/>
  <c r="X219"/>
  <c r="Y219"/>
  <c r="Z219"/>
  <c r="AA219"/>
  <c r="AB219"/>
  <c r="AC219"/>
  <c r="AD219"/>
  <c r="AE219"/>
  <c r="AF219"/>
  <c r="AG219"/>
  <c r="AH219"/>
  <c r="AI219"/>
  <c r="AJ219"/>
  <c r="AK219"/>
  <c r="AL219"/>
  <c r="AM219"/>
  <c r="AN219"/>
  <c r="AO219"/>
  <c r="AP219"/>
  <c r="B220"/>
  <c r="C220"/>
  <c r="D220"/>
  <c r="E220"/>
  <c r="F220"/>
  <c r="G220"/>
  <c r="H220"/>
  <c r="I220"/>
  <c r="J220"/>
  <c r="K220"/>
  <c r="L220"/>
  <c r="M220"/>
  <c r="N220"/>
  <c r="O220"/>
  <c r="P220"/>
  <c r="Q220"/>
  <c r="R220"/>
  <c r="S220"/>
  <c r="T220"/>
  <c r="U220"/>
  <c r="V220"/>
  <c r="W220"/>
  <c r="X220"/>
  <c r="Y220"/>
  <c r="Z220"/>
  <c r="AA220"/>
  <c r="AB220"/>
  <c r="AC220"/>
  <c r="AD220"/>
  <c r="AE220"/>
  <c r="AF220"/>
  <c r="AG220"/>
  <c r="AH220"/>
  <c r="AI220"/>
  <c r="AJ220"/>
  <c r="AK220"/>
  <c r="AL220"/>
  <c r="AM220"/>
  <c r="AN220"/>
  <c r="AO220"/>
  <c r="AP220"/>
  <c r="B221"/>
  <c r="C221"/>
  <c r="D221"/>
  <c r="E221"/>
  <c r="F221"/>
  <c r="G221"/>
  <c r="H221"/>
  <c r="I221"/>
  <c r="J221"/>
  <c r="K221"/>
  <c r="L221"/>
  <c r="M221"/>
  <c r="N221"/>
  <c r="O221"/>
  <c r="P221"/>
  <c r="Q221"/>
  <c r="R221"/>
  <c r="S221"/>
  <c r="T221"/>
  <c r="U221"/>
  <c r="V221"/>
  <c r="W221"/>
  <c r="X221"/>
  <c r="Y221"/>
  <c r="Z221"/>
  <c r="AA221"/>
  <c r="AB221"/>
  <c r="AC221"/>
  <c r="AD221"/>
  <c r="AE221"/>
  <c r="AF221"/>
  <c r="AG221"/>
  <c r="AH221"/>
  <c r="AI221"/>
  <c r="AJ221"/>
  <c r="AK221"/>
  <c r="AL221"/>
  <c r="AM221"/>
  <c r="AN221"/>
  <c r="AO221"/>
  <c r="AP221"/>
  <c r="B222"/>
  <c r="C222"/>
  <c r="D222"/>
  <c r="E222"/>
  <c r="F222"/>
  <c r="G222"/>
  <c r="H222"/>
  <c r="I222"/>
  <c r="J222"/>
  <c r="K222"/>
  <c r="L222"/>
  <c r="M222"/>
  <c r="N222"/>
  <c r="O222"/>
  <c r="P222"/>
  <c r="Q222"/>
  <c r="R222"/>
  <c r="S222"/>
  <c r="T222"/>
  <c r="U222"/>
  <c r="V222"/>
  <c r="W222"/>
  <c r="X222"/>
  <c r="Y222"/>
  <c r="Z222"/>
  <c r="AA222"/>
  <c r="AB222"/>
  <c r="AC222"/>
  <c r="AD222"/>
  <c r="AE222"/>
  <c r="AF222"/>
  <c r="AG222"/>
  <c r="AH222"/>
  <c r="AI222"/>
  <c r="AJ222"/>
  <c r="AK222"/>
  <c r="AL222"/>
  <c r="AM222"/>
  <c r="AN222"/>
  <c r="AO222"/>
  <c r="AP222"/>
  <c r="B223"/>
  <c r="C223"/>
  <c r="D223"/>
  <c r="E223"/>
  <c r="F223"/>
  <c r="G223"/>
  <c r="H223"/>
  <c r="I223"/>
  <c r="J223"/>
  <c r="K223"/>
  <c r="L223"/>
  <c r="M223"/>
  <c r="N223"/>
  <c r="O223"/>
  <c r="P223"/>
  <c r="Q223"/>
  <c r="R223"/>
  <c r="S223"/>
  <c r="T223"/>
  <c r="U223"/>
  <c r="V223"/>
  <c r="W223"/>
  <c r="X223"/>
  <c r="Y223"/>
  <c r="Z223"/>
  <c r="AA223"/>
  <c r="AB223"/>
  <c r="AC223"/>
  <c r="AD223"/>
  <c r="AE223"/>
  <c r="AF223"/>
  <c r="AG223"/>
  <c r="AH223"/>
  <c r="AI223"/>
  <c r="AJ223"/>
  <c r="AK223"/>
  <c r="AL223"/>
  <c r="AM223"/>
  <c r="AN223"/>
  <c r="AO223"/>
  <c r="AP223"/>
  <c r="B224"/>
  <c r="C224"/>
  <c r="D224"/>
  <c r="E224"/>
  <c r="F224"/>
  <c r="G224"/>
  <c r="H224"/>
  <c r="I224"/>
  <c r="J224"/>
  <c r="K224"/>
  <c r="L224"/>
  <c r="M224"/>
  <c r="N224"/>
  <c r="O224"/>
  <c r="P224"/>
  <c r="Q224"/>
  <c r="R224"/>
  <c r="S224"/>
  <c r="T224"/>
  <c r="U224"/>
  <c r="V224"/>
  <c r="W224"/>
  <c r="X224"/>
  <c r="Y224"/>
  <c r="Z224"/>
  <c r="AA224"/>
  <c r="AB224"/>
  <c r="AC224"/>
  <c r="AD224"/>
  <c r="AE224"/>
  <c r="AF224"/>
  <c r="AG224"/>
  <c r="AH224"/>
  <c r="AI224"/>
  <c r="AJ224"/>
  <c r="AK224"/>
  <c r="AL224"/>
  <c r="AM224"/>
  <c r="AN224"/>
  <c r="AO224"/>
  <c r="AP224"/>
  <c r="B225"/>
  <c r="C225"/>
  <c r="D225"/>
  <c r="E225"/>
  <c r="F225"/>
  <c r="G225"/>
  <c r="H225"/>
  <c r="I225"/>
  <c r="J225"/>
  <c r="K225"/>
  <c r="L225"/>
  <c r="M225"/>
  <c r="N225"/>
  <c r="O225"/>
  <c r="P225"/>
  <c r="Q225"/>
  <c r="R225"/>
  <c r="S225"/>
  <c r="T225"/>
  <c r="U225"/>
  <c r="V225"/>
  <c r="W225"/>
  <c r="X225"/>
  <c r="Y225"/>
  <c r="Z225"/>
  <c r="AA225"/>
  <c r="AB225"/>
  <c r="AC225"/>
  <c r="AD225"/>
  <c r="AE225"/>
  <c r="AF225"/>
  <c r="AG225"/>
  <c r="AH225"/>
  <c r="AI225"/>
  <c r="AJ225"/>
  <c r="AK225"/>
  <c r="AL225"/>
  <c r="AM225"/>
  <c r="AN225"/>
  <c r="AO225"/>
  <c r="AP225"/>
  <c r="B226"/>
  <c r="C226"/>
  <c r="D226"/>
  <c r="E226"/>
  <c r="F226"/>
  <c r="G226"/>
  <c r="H226"/>
  <c r="I226"/>
  <c r="J226"/>
  <c r="K226"/>
  <c r="L226"/>
  <c r="M226"/>
  <c r="N226"/>
  <c r="O226"/>
  <c r="P226"/>
  <c r="Q226"/>
  <c r="R226"/>
  <c r="S226"/>
  <c r="T226"/>
  <c r="U226"/>
  <c r="V226"/>
  <c r="W226"/>
  <c r="X226"/>
  <c r="Y226"/>
  <c r="Z226"/>
  <c r="AA226"/>
  <c r="AB226"/>
  <c r="AC226"/>
  <c r="AD226"/>
  <c r="AE226"/>
  <c r="AF226"/>
  <c r="AG226"/>
  <c r="AH226"/>
  <c r="AI226"/>
  <c r="AJ226"/>
  <c r="AK226"/>
  <c r="AL226"/>
  <c r="AM226"/>
  <c r="AN226"/>
  <c r="AO226"/>
  <c r="AP226"/>
  <c r="B227"/>
  <c r="C227"/>
  <c r="D227"/>
  <c r="E227"/>
  <c r="F227"/>
  <c r="G227"/>
  <c r="H227"/>
  <c r="I227"/>
  <c r="J227"/>
  <c r="K227"/>
  <c r="L227"/>
  <c r="M227"/>
  <c r="N227"/>
  <c r="O227"/>
  <c r="P227"/>
  <c r="Q227"/>
  <c r="R227"/>
  <c r="S227"/>
  <c r="T227"/>
  <c r="U227"/>
  <c r="V227"/>
  <c r="W227"/>
  <c r="X227"/>
  <c r="Y227"/>
  <c r="Z227"/>
  <c r="AA227"/>
  <c r="AB227"/>
  <c r="AC227"/>
  <c r="AD227"/>
  <c r="AE227"/>
  <c r="AF227"/>
  <c r="AG227"/>
  <c r="AH227"/>
  <c r="AI227"/>
  <c r="AJ227"/>
  <c r="AK227"/>
  <c r="AL227"/>
  <c r="AM227"/>
  <c r="AN227"/>
  <c r="AO227"/>
  <c r="AP227"/>
  <c r="B228"/>
  <c r="C228"/>
  <c r="D228"/>
  <c r="E228"/>
  <c r="F228"/>
  <c r="G228"/>
  <c r="H228"/>
  <c r="I228"/>
  <c r="J228"/>
  <c r="K228"/>
  <c r="L228"/>
  <c r="M228"/>
  <c r="N228"/>
  <c r="O228"/>
  <c r="P228"/>
  <c r="Q228"/>
  <c r="R228"/>
  <c r="S228"/>
  <c r="T228"/>
  <c r="U228"/>
  <c r="V228"/>
  <c r="W228"/>
  <c r="X228"/>
  <c r="Y228"/>
  <c r="Z228"/>
  <c r="AA228"/>
  <c r="AB228"/>
  <c r="AC228"/>
  <c r="AD228"/>
  <c r="AE228"/>
  <c r="AF228"/>
  <c r="AG228"/>
  <c r="AH228"/>
  <c r="AI228"/>
  <c r="AJ228"/>
  <c r="AK228"/>
  <c r="AL228"/>
  <c r="AM228"/>
  <c r="AN228"/>
  <c r="AO228"/>
  <c r="AP228"/>
  <c r="B229"/>
  <c r="C229"/>
  <c r="D229"/>
  <c r="E229"/>
  <c r="F229"/>
  <c r="G229"/>
  <c r="H229"/>
  <c r="I229"/>
  <c r="J229"/>
  <c r="K229"/>
  <c r="L229"/>
  <c r="M229"/>
  <c r="N229"/>
  <c r="O229"/>
  <c r="P229"/>
  <c r="Q229"/>
  <c r="R229"/>
  <c r="S229"/>
  <c r="T229"/>
  <c r="U229"/>
  <c r="V229"/>
  <c r="W229"/>
  <c r="X229"/>
  <c r="Y229"/>
  <c r="Z229"/>
  <c r="AA229"/>
  <c r="AB229"/>
  <c r="AC229"/>
  <c r="AD229"/>
  <c r="AE229"/>
  <c r="AF229"/>
  <c r="AG229"/>
  <c r="AH229"/>
  <c r="AI229"/>
  <c r="AJ229"/>
  <c r="AK229"/>
  <c r="AL229"/>
  <c r="AM229"/>
  <c r="AN229"/>
  <c r="AO229"/>
  <c r="AP229"/>
  <c r="B230"/>
  <c r="C230"/>
  <c r="D230"/>
  <c r="E230"/>
  <c r="F230"/>
  <c r="G230"/>
  <c r="H230"/>
  <c r="I230"/>
  <c r="J230"/>
  <c r="K230"/>
  <c r="L230"/>
  <c r="M230"/>
  <c r="N230"/>
  <c r="O230"/>
  <c r="P230"/>
  <c r="Q230"/>
  <c r="R230"/>
  <c r="S230"/>
  <c r="T230"/>
  <c r="U230"/>
  <c r="V230"/>
  <c r="W230"/>
  <c r="X230"/>
  <c r="Y230"/>
  <c r="Z230"/>
  <c r="AA230"/>
  <c r="AB230"/>
  <c r="AC230"/>
  <c r="AD230"/>
  <c r="AE230"/>
  <c r="AF230"/>
  <c r="AG230"/>
  <c r="AH230"/>
  <c r="AI230"/>
  <c r="AJ230"/>
  <c r="AK230"/>
  <c r="AL230"/>
  <c r="AM230"/>
  <c r="AN230"/>
  <c r="AO230"/>
  <c r="AP230"/>
  <c r="B231"/>
  <c r="C231"/>
  <c r="D231"/>
  <c r="E231"/>
  <c r="F231"/>
  <c r="G231"/>
  <c r="H231"/>
  <c r="I231"/>
  <c r="J231"/>
  <c r="K231"/>
  <c r="L231"/>
  <c r="M231"/>
  <c r="N231"/>
  <c r="O231"/>
  <c r="P231"/>
  <c r="Q231"/>
  <c r="R231"/>
  <c r="S231"/>
  <c r="T231"/>
  <c r="U231"/>
  <c r="V231"/>
  <c r="W231"/>
  <c r="X231"/>
  <c r="Y231"/>
  <c r="Z231"/>
  <c r="AA231"/>
  <c r="AB231"/>
  <c r="AC231"/>
  <c r="AD231"/>
  <c r="AE231"/>
  <c r="AF231"/>
  <c r="AG231"/>
  <c r="AH231"/>
  <c r="AI231"/>
  <c r="AJ231"/>
  <c r="AK231"/>
  <c r="AL231"/>
  <c r="AM231"/>
  <c r="AN231"/>
  <c r="AO231"/>
  <c r="AP231"/>
  <c r="B232"/>
  <c r="C232"/>
  <c r="D232"/>
  <c r="E232"/>
  <c r="F232"/>
  <c r="G232"/>
  <c r="H232"/>
  <c r="I232"/>
  <c r="J232"/>
  <c r="K232"/>
  <c r="L232"/>
  <c r="M232"/>
  <c r="N232"/>
  <c r="O232"/>
  <c r="P232"/>
  <c r="Q232"/>
  <c r="R232"/>
  <c r="S232"/>
  <c r="T232"/>
  <c r="U232"/>
  <c r="V232"/>
  <c r="W232"/>
  <c r="X232"/>
  <c r="Y232"/>
  <c r="Z232"/>
  <c r="AA232"/>
  <c r="AB232"/>
  <c r="AC232"/>
  <c r="AD232"/>
  <c r="AE232"/>
  <c r="AF232"/>
  <c r="AG232"/>
  <c r="AH232"/>
  <c r="AI232"/>
  <c r="AJ232"/>
  <c r="AK232"/>
  <c r="AL232"/>
  <c r="AM232"/>
  <c r="AN232"/>
  <c r="AO232"/>
  <c r="AP232"/>
  <c r="B233"/>
  <c r="C233"/>
  <c r="D233"/>
  <c r="E233"/>
  <c r="F233"/>
  <c r="G233"/>
  <c r="H233"/>
  <c r="I233"/>
  <c r="J233"/>
  <c r="K233"/>
  <c r="L233"/>
  <c r="M233"/>
  <c r="N233"/>
  <c r="O233"/>
  <c r="P233"/>
  <c r="Q233"/>
  <c r="R233"/>
  <c r="S233"/>
  <c r="T233"/>
  <c r="U233"/>
  <c r="V233"/>
  <c r="W233"/>
  <c r="X233"/>
  <c r="Y233"/>
  <c r="Z233"/>
  <c r="AA233"/>
  <c r="AB233"/>
  <c r="AC233"/>
  <c r="AD233"/>
  <c r="AE233"/>
  <c r="AF233"/>
  <c r="AG233"/>
  <c r="AH233"/>
  <c r="AI233"/>
  <c r="AJ233"/>
  <c r="AK233"/>
  <c r="AL233"/>
  <c r="AM233"/>
  <c r="AN233"/>
  <c r="AO233"/>
  <c r="AP233"/>
  <c r="B234"/>
  <c r="C234"/>
  <c r="D234"/>
  <c r="E234"/>
  <c r="F234"/>
  <c r="G234"/>
  <c r="H234"/>
  <c r="I234"/>
  <c r="J234"/>
  <c r="K234"/>
  <c r="L234"/>
  <c r="M234"/>
  <c r="N234"/>
  <c r="O234"/>
  <c r="P234"/>
  <c r="Q234"/>
  <c r="R234"/>
  <c r="S234"/>
  <c r="T234"/>
  <c r="U234"/>
  <c r="V234"/>
  <c r="W234"/>
  <c r="X234"/>
  <c r="Y234"/>
  <c r="Z234"/>
  <c r="AA234"/>
  <c r="AB234"/>
  <c r="AC234"/>
  <c r="AD234"/>
  <c r="AE234"/>
  <c r="AF234"/>
  <c r="AG234"/>
  <c r="AH234"/>
  <c r="AI234"/>
  <c r="AJ234"/>
  <c r="AK234"/>
  <c r="AL234"/>
  <c r="AM234"/>
  <c r="AN234"/>
  <c r="AO234"/>
  <c r="AP234"/>
  <c r="B235"/>
  <c r="C235"/>
  <c r="D235"/>
  <c r="E235"/>
  <c r="F235"/>
  <c r="G235"/>
  <c r="H235"/>
  <c r="I235"/>
  <c r="J235"/>
  <c r="K235"/>
  <c r="L235"/>
  <c r="M235"/>
  <c r="N235"/>
  <c r="O235"/>
  <c r="P235"/>
  <c r="Q235"/>
  <c r="R235"/>
  <c r="S235"/>
  <c r="T235"/>
  <c r="U235"/>
  <c r="V235"/>
  <c r="W235"/>
  <c r="X235"/>
  <c r="Y235"/>
  <c r="Z235"/>
  <c r="AA235"/>
  <c r="AB235"/>
  <c r="AC235"/>
  <c r="AD235"/>
  <c r="AE235"/>
  <c r="AF235"/>
  <c r="AG235"/>
  <c r="AH235"/>
  <c r="AI235"/>
  <c r="AJ235"/>
  <c r="AK235"/>
  <c r="AL235"/>
  <c r="AM235"/>
  <c r="AN235"/>
  <c r="AO235"/>
  <c r="AP235"/>
  <c r="B236"/>
  <c r="C236"/>
  <c r="D236"/>
  <c r="E236"/>
  <c r="F236"/>
  <c r="G236"/>
  <c r="H236"/>
  <c r="I236"/>
  <c r="J236"/>
  <c r="K236"/>
  <c r="L236"/>
  <c r="M236"/>
  <c r="N236"/>
  <c r="O236"/>
  <c r="P236"/>
  <c r="Q236"/>
  <c r="R236"/>
  <c r="S236"/>
  <c r="T236"/>
  <c r="U236"/>
  <c r="V236"/>
  <c r="W236"/>
  <c r="X236"/>
  <c r="Y236"/>
  <c r="Z236"/>
  <c r="AA236"/>
  <c r="AB236"/>
  <c r="AC236"/>
  <c r="AD236"/>
  <c r="AE236"/>
  <c r="AF236"/>
  <c r="AG236"/>
  <c r="AH236"/>
  <c r="AI236"/>
  <c r="AJ236"/>
  <c r="AK236"/>
  <c r="AL236"/>
  <c r="AM236"/>
  <c r="AN236"/>
  <c r="AO236"/>
  <c r="AP236"/>
  <c r="B237"/>
  <c r="C237"/>
  <c r="D237"/>
  <c r="E237"/>
  <c r="F237"/>
  <c r="G237"/>
  <c r="H237"/>
  <c r="I237"/>
  <c r="J237"/>
  <c r="K237"/>
  <c r="L237"/>
  <c r="M237"/>
  <c r="N237"/>
  <c r="O237"/>
  <c r="P237"/>
  <c r="Q237"/>
  <c r="R237"/>
  <c r="S237"/>
  <c r="T237"/>
  <c r="U237"/>
  <c r="V237"/>
  <c r="W237"/>
  <c r="X237"/>
  <c r="Y237"/>
  <c r="Z237"/>
  <c r="AA237"/>
  <c r="AB237"/>
  <c r="AC237"/>
  <c r="AD237"/>
  <c r="AE237"/>
  <c r="AF237"/>
  <c r="AG237"/>
  <c r="AH237"/>
  <c r="AI237"/>
  <c r="AJ237"/>
  <c r="AK237"/>
  <c r="AL237"/>
  <c r="AM237"/>
  <c r="AN237"/>
  <c r="AO237"/>
  <c r="AP237"/>
  <c r="B238"/>
  <c r="C238"/>
  <c r="D238"/>
  <c r="E238"/>
  <c r="F238"/>
  <c r="G238"/>
  <c r="H238"/>
  <c r="I238"/>
  <c r="J238"/>
  <c r="K238"/>
  <c r="L238"/>
  <c r="M238"/>
  <c r="N238"/>
  <c r="O238"/>
  <c r="P238"/>
  <c r="Q238"/>
  <c r="R238"/>
  <c r="S238"/>
  <c r="T238"/>
  <c r="U238"/>
  <c r="V238"/>
  <c r="W238"/>
  <c r="X238"/>
  <c r="Y238"/>
  <c r="Z238"/>
  <c r="AA238"/>
  <c r="AB238"/>
  <c r="AC238"/>
  <c r="AD238"/>
  <c r="AE238"/>
  <c r="AF238"/>
  <c r="AG238"/>
  <c r="AH238"/>
  <c r="AI238"/>
  <c r="AJ238"/>
  <c r="AK238"/>
  <c r="AL238"/>
  <c r="AM238"/>
  <c r="AN238"/>
  <c r="AO238"/>
  <c r="AP238"/>
  <c r="B239"/>
  <c r="C239"/>
  <c r="D239"/>
  <c r="E239"/>
  <c r="F239"/>
  <c r="G239"/>
  <c r="H239"/>
  <c r="I239"/>
  <c r="J239"/>
  <c r="K239"/>
  <c r="L239"/>
  <c r="M239"/>
  <c r="N239"/>
  <c r="O239"/>
  <c r="P239"/>
  <c r="Q239"/>
  <c r="R239"/>
  <c r="S239"/>
  <c r="T239"/>
  <c r="U239"/>
  <c r="V239"/>
  <c r="W239"/>
  <c r="X239"/>
  <c r="Y239"/>
  <c r="Z239"/>
  <c r="AA239"/>
  <c r="AB239"/>
  <c r="AC239"/>
  <c r="AD239"/>
  <c r="AE239"/>
  <c r="AF239"/>
  <c r="AG239"/>
  <c r="AH239"/>
  <c r="AI239"/>
  <c r="AJ239"/>
  <c r="AK239"/>
  <c r="AL239"/>
  <c r="AM239"/>
  <c r="AN239"/>
  <c r="AO239"/>
  <c r="AP239"/>
  <c r="B240"/>
  <c r="C240"/>
  <c r="D240"/>
  <c r="E240"/>
  <c r="F240"/>
  <c r="G240"/>
  <c r="H240"/>
  <c r="I240"/>
  <c r="J240"/>
  <c r="K240"/>
  <c r="L240"/>
  <c r="M240"/>
  <c r="N240"/>
  <c r="O240"/>
  <c r="P240"/>
  <c r="Q240"/>
  <c r="R240"/>
  <c r="S240"/>
  <c r="T240"/>
  <c r="U240"/>
  <c r="V240"/>
  <c r="W240"/>
  <c r="X240"/>
  <c r="Y240"/>
  <c r="Z240"/>
  <c r="AA240"/>
  <c r="AB240"/>
  <c r="AC240"/>
  <c r="AD240"/>
  <c r="AE240"/>
  <c r="AF240"/>
  <c r="AG240"/>
  <c r="AH240"/>
  <c r="AI240"/>
  <c r="AJ240"/>
  <c r="AK240"/>
  <c r="AL240"/>
  <c r="AM240"/>
  <c r="AN240"/>
  <c r="AO240"/>
  <c r="AP240"/>
  <c r="B241"/>
  <c r="C241"/>
  <c r="D241"/>
  <c r="E241"/>
  <c r="F241"/>
  <c r="G241"/>
  <c r="H241"/>
  <c r="I241"/>
  <c r="J241"/>
  <c r="K241"/>
  <c r="L241"/>
  <c r="M241"/>
  <c r="N241"/>
  <c r="O241"/>
  <c r="P241"/>
  <c r="Q241"/>
  <c r="R241"/>
  <c r="S241"/>
  <c r="T241"/>
  <c r="U241"/>
  <c r="V241"/>
  <c r="W241"/>
  <c r="X241"/>
  <c r="Y241"/>
  <c r="Z241"/>
  <c r="AA241"/>
  <c r="AB241"/>
  <c r="AC241"/>
  <c r="AD241"/>
  <c r="AE241"/>
  <c r="AF241"/>
  <c r="AG241"/>
  <c r="AH241"/>
  <c r="AI241"/>
  <c r="AJ241"/>
  <c r="AK241"/>
  <c r="AL241"/>
  <c r="AM241"/>
  <c r="AN241"/>
  <c r="AO241"/>
  <c r="AP241"/>
  <c r="B242"/>
  <c r="C242"/>
  <c r="D242"/>
  <c r="E242"/>
  <c r="F242"/>
  <c r="G242"/>
  <c r="H242"/>
  <c r="I242"/>
  <c r="J242"/>
  <c r="K242"/>
  <c r="L242"/>
  <c r="M242"/>
  <c r="N242"/>
  <c r="O242"/>
  <c r="P242"/>
  <c r="Q242"/>
  <c r="R242"/>
  <c r="S242"/>
  <c r="T242"/>
  <c r="U242"/>
  <c r="V242"/>
  <c r="W242"/>
  <c r="X242"/>
  <c r="Y242"/>
  <c r="Z242"/>
  <c r="AA242"/>
  <c r="AB242"/>
  <c r="AC242"/>
  <c r="AD242"/>
  <c r="AE242"/>
  <c r="AF242"/>
  <c r="AG242"/>
  <c r="AH242"/>
  <c r="AI242"/>
  <c r="AJ242"/>
  <c r="AK242"/>
  <c r="AL242"/>
  <c r="AM242"/>
  <c r="AN242"/>
  <c r="AO242"/>
  <c r="AP242"/>
  <c r="B243"/>
  <c r="C243"/>
  <c r="D243"/>
  <c r="E243"/>
  <c r="F243"/>
  <c r="G243"/>
  <c r="H243"/>
  <c r="I243"/>
  <c r="J243"/>
  <c r="K243"/>
  <c r="L243"/>
  <c r="M243"/>
  <c r="N243"/>
  <c r="O243"/>
  <c r="P243"/>
  <c r="Q243"/>
  <c r="R243"/>
  <c r="S243"/>
  <c r="T243"/>
  <c r="U243"/>
  <c r="V243"/>
  <c r="W243"/>
  <c r="X243"/>
  <c r="Y243"/>
  <c r="Z243"/>
  <c r="AA243"/>
  <c r="AB243"/>
  <c r="AC243"/>
  <c r="AD243"/>
  <c r="AE243"/>
  <c r="AF243"/>
  <c r="AG243"/>
  <c r="AH243"/>
  <c r="AI243"/>
  <c r="AJ243"/>
  <c r="AK243"/>
  <c r="AL243"/>
  <c r="AM243"/>
  <c r="AN243"/>
  <c r="AO243"/>
  <c r="AP243"/>
  <c r="B244"/>
  <c r="C244"/>
  <c r="D244"/>
  <c r="E244"/>
  <c r="F244"/>
  <c r="G244"/>
  <c r="H244"/>
  <c r="I244"/>
  <c r="J244"/>
  <c r="K244"/>
  <c r="L244"/>
  <c r="M244"/>
  <c r="N244"/>
  <c r="O244"/>
  <c r="P244"/>
  <c r="Q244"/>
  <c r="R244"/>
  <c r="S244"/>
  <c r="T244"/>
  <c r="U244"/>
  <c r="V244"/>
  <c r="W244"/>
  <c r="X244"/>
  <c r="Y244"/>
  <c r="Z244"/>
  <c r="AA244"/>
  <c r="AB244"/>
  <c r="AC244"/>
  <c r="AD244"/>
  <c r="AE244"/>
  <c r="AF244"/>
  <c r="AG244"/>
  <c r="AH244"/>
  <c r="AI244"/>
  <c r="AJ244"/>
  <c r="AK244"/>
  <c r="AL244"/>
  <c r="AM244"/>
  <c r="AN244"/>
  <c r="AO244"/>
  <c r="AP244"/>
  <c r="B245"/>
  <c r="C245"/>
  <c r="D245"/>
  <c r="E245"/>
  <c r="F245"/>
  <c r="G245"/>
  <c r="H245"/>
  <c r="I245"/>
  <c r="J245"/>
  <c r="K245"/>
  <c r="L245"/>
  <c r="M245"/>
  <c r="N245"/>
  <c r="O245"/>
  <c r="P245"/>
  <c r="Q245"/>
  <c r="R245"/>
  <c r="S245"/>
  <c r="T245"/>
  <c r="U245"/>
  <c r="V245"/>
  <c r="W245"/>
  <c r="X245"/>
  <c r="Y245"/>
  <c r="Z245"/>
  <c r="AA245"/>
  <c r="AB245"/>
  <c r="AC245"/>
  <c r="AD245"/>
  <c r="AE245"/>
  <c r="AF245"/>
  <c r="AG245"/>
  <c r="AH245"/>
  <c r="AI245"/>
  <c r="AJ245"/>
  <c r="AK245"/>
  <c r="AL245"/>
  <c r="AM245"/>
  <c r="AN245"/>
  <c r="AO245"/>
  <c r="AP245"/>
  <c r="B246"/>
  <c r="C246"/>
  <c r="D246"/>
  <c r="E246"/>
  <c r="F246"/>
  <c r="G246"/>
  <c r="H246"/>
  <c r="I246"/>
  <c r="J246"/>
  <c r="K246"/>
  <c r="L246"/>
  <c r="M246"/>
  <c r="N246"/>
  <c r="O246"/>
  <c r="P246"/>
  <c r="Q246"/>
  <c r="R246"/>
  <c r="S246"/>
  <c r="T246"/>
  <c r="U246"/>
  <c r="V246"/>
  <c r="W246"/>
  <c r="X246"/>
  <c r="Y246"/>
  <c r="Z246"/>
  <c r="AA246"/>
  <c r="AB246"/>
  <c r="AC246"/>
  <c r="AD246"/>
  <c r="AE246"/>
  <c r="AF246"/>
  <c r="AG246"/>
  <c r="AH246"/>
  <c r="AI246"/>
  <c r="AJ246"/>
  <c r="AK246"/>
  <c r="AL246"/>
  <c r="AM246"/>
  <c r="AN246"/>
  <c r="AO246"/>
  <c r="AP246"/>
  <c r="B247"/>
  <c r="C247"/>
  <c r="D247"/>
  <c r="E247"/>
  <c r="F247"/>
  <c r="G247"/>
  <c r="H247"/>
  <c r="I247"/>
  <c r="J247"/>
  <c r="K247"/>
  <c r="L247"/>
  <c r="M247"/>
  <c r="N247"/>
  <c r="O247"/>
  <c r="P247"/>
  <c r="Q247"/>
  <c r="R247"/>
  <c r="S247"/>
  <c r="T247"/>
  <c r="U247"/>
  <c r="V247"/>
  <c r="W247"/>
  <c r="X247"/>
  <c r="Y247"/>
  <c r="Z247"/>
  <c r="AA247"/>
  <c r="AB247"/>
  <c r="AC247"/>
  <c r="AD247"/>
  <c r="AE247"/>
  <c r="AF247"/>
  <c r="AG247"/>
  <c r="AH247"/>
  <c r="AI247"/>
  <c r="AJ247"/>
  <c r="AK247"/>
  <c r="AL247"/>
  <c r="AM247"/>
  <c r="AN247"/>
  <c r="AO247"/>
  <c r="AP247"/>
  <c r="B248"/>
  <c r="C248"/>
  <c r="D248"/>
  <c r="E248"/>
  <c r="F248"/>
  <c r="G248"/>
  <c r="H248"/>
  <c r="I248"/>
  <c r="J248"/>
  <c r="K248"/>
  <c r="L248"/>
  <c r="M248"/>
  <c r="N248"/>
  <c r="O248"/>
  <c r="P248"/>
  <c r="Q248"/>
  <c r="R248"/>
  <c r="S248"/>
  <c r="T248"/>
  <c r="U248"/>
  <c r="V248"/>
  <c r="W248"/>
  <c r="X248"/>
  <c r="Y248"/>
  <c r="Z248"/>
  <c r="AA248"/>
  <c r="AB248"/>
  <c r="AC248"/>
  <c r="AD248"/>
  <c r="AE248"/>
  <c r="AF248"/>
  <c r="AG248"/>
  <c r="AH248"/>
  <c r="AI248"/>
  <c r="AJ248"/>
  <c r="AK248"/>
  <c r="AL248"/>
  <c r="AM248"/>
  <c r="AN248"/>
  <c r="AO248"/>
  <c r="AP248"/>
  <c r="B249"/>
  <c r="C249"/>
  <c r="D249"/>
  <c r="E249"/>
  <c r="F249"/>
  <c r="G249"/>
  <c r="H249"/>
  <c r="I249"/>
  <c r="J249"/>
  <c r="K249"/>
  <c r="L249"/>
  <c r="M249"/>
  <c r="N249"/>
  <c r="O249"/>
  <c r="P249"/>
  <c r="Q249"/>
  <c r="R249"/>
  <c r="S249"/>
  <c r="T249"/>
  <c r="U249"/>
  <c r="V249"/>
  <c r="W249"/>
  <c r="X249"/>
  <c r="Y249"/>
  <c r="Z249"/>
  <c r="AA249"/>
  <c r="AB249"/>
  <c r="AC249"/>
  <c r="AD249"/>
  <c r="AE249"/>
  <c r="AF249"/>
  <c r="AG249"/>
  <c r="AH249"/>
  <c r="AI249"/>
  <c r="AJ249"/>
  <c r="AK249"/>
  <c r="AL249"/>
  <c r="AM249"/>
  <c r="AN249"/>
  <c r="AO249"/>
  <c r="AP249"/>
  <c r="B250"/>
  <c r="C250"/>
  <c r="D250"/>
  <c r="E250"/>
  <c r="F250"/>
  <c r="G250"/>
  <c r="H250"/>
  <c r="I250"/>
  <c r="J250"/>
  <c r="K250"/>
  <c r="L250"/>
  <c r="M250"/>
  <c r="N250"/>
  <c r="O250"/>
  <c r="P250"/>
  <c r="Q250"/>
  <c r="R250"/>
  <c r="S250"/>
  <c r="T250"/>
  <c r="U250"/>
  <c r="V250"/>
  <c r="W250"/>
  <c r="X250"/>
  <c r="Y250"/>
  <c r="Z250"/>
  <c r="AA250"/>
  <c r="AB250"/>
  <c r="AC250"/>
  <c r="AD250"/>
  <c r="AE250"/>
  <c r="AF250"/>
  <c r="AG250"/>
  <c r="AH250"/>
  <c r="AI250"/>
  <c r="AJ250"/>
  <c r="AK250"/>
  <c r="AL250"/>
  <c r="AM250"/>
  <c r="AN250"/>
  <c r="AO250"/>
  <c r="AP250"/>
  <c r="B251"/>
  <c r="C251"/>
  <c r="D251"/>
  <c r="E251"/>
  <c r="F251"/>
  <c r="G251"/>
  <c r="H251"/>
  <c r="I251"/>
  <c r="J251"/>
  <c r="K251"/>
  <c r="L251"/>
  <c r="M251"/>
  <c r="N251"/>
  <c r="O251"/>
  <c r="P251"/>
  <c r="Q251"/>
  <c r="R251"/>
  <c r="S251"/>
  <c r="T251"/>
  <c r="U251"/>
  <c r="V251"/>
  <c r="W251"/>
  <c r="X251"/>
  <c r="Y251"/>
  <c r="Z251"/>
  <c r="AA251"/>
  <c r="AB251"/>
  <c r="AC251"/>
  <c r="AD251"/>
  <c r="AE251"/>
  <c r="AF251"/>
  <c r="AG251"/>
  <c r="AH251"/>
  <c r="AI251"/>
  <c r="AJ251"/>
  <c r="AK251"/>
  <c r="AL251"/>
  <c r="AM251"/>
  <c r="AN251"/>
  <c r="AO251"/>
  <c r="AP251"/>
  <c r="B252"/>
  <c r="C252"/>
  <c r="D252"/>
  <c r="E252"/>
  <c r="F252"/>
  <c r="G252"/>
  <c r="H252"/>
  <c r="I252"/>
  <c r="J252"/>
  <c r="K252"/>
  <c r="L252"/>
  <c r="M252"/>
  <c r="N252"/>
  <c r="O252"/>
  <c r="P252"/>
  <c r="Q252"/>
  <c r="R252"/>
  <c r="S252"/>
  <c r="T252"/>
  <c r="U252"/>
  <c r="V252"/>
  <c r="W252"/>
  <c r="X252"/>
  <c r="Y252"/>
  <c r="Z252"/>
  <c r="AA252"/>
  <c r="AB252"/>
  <c r="AC252"/>
  <c r="AD252"/>
  <c r="AE252"/>
  <c r="AF252"/>
  <c r="AG252"/>
  <c r="AH252"/>
  <c r="AI252"/>
  <c r="AJ252"/>
  <c r="AK252"/>
  <c r="AL252"/>
  <c r="AM252"/>
  <c r="AN252"/>
  <c r="AO252"/>
  <c r="AP252"/>
  <c r="B253"/>
  <c r="C253"/>
  <c r="D253"/>
  <c r="E253"/>
  <c r="F253"/>
  <c r="G253"/>
  <c r="H253"/>
  <c r="I253"/>
  <c r="J253"/>
  <c r="K253"/>
  <c r="L253"/>
  <c r="M253"/>
  <c r="N253"/>
  <c r="O253"/>
  <c r="P253"/>
  <c r="Q253"/>
  <c r="R253"/>
  <c r="S253"/>
  <c r="T253"/>
  <c r="U253"/>
  <c r="V253"/>
  <c r="W253"/>
  <c r="X253"/>
  <c r="Y253"/>
  <c r="Z253"/>
  <c r="AA253"/>
  <c r="AB253"/>
  <c r="AC253"/>
  <c r="AD253"/>
  <c r="AE253"/>
  <c r="AF253"/>
  <c r="AG253"/>
  <c r="AH253"/>
  <c r="AI253"/>
  <c r="AJ253"/>
  <c r="AK253"/>
  <c r="AL253"/>
  <c r="AM253"/>
  <c r="AN253"/>
  <c r="AO253"/>
  <c r="AP253"/>
  <c r="B254"/>
  <c r="C254"/>
  <c r="D254"/>
  <c r="E254"/>
  <c r="F254"/>
  <c r="G254"/>
  <c r="H254"/>
  <c r="I254"/>
  <c r="J254"/>
  <c r="K254"/>
  <c r="L254"/>
  <c r="M254"/>
  <c r="N254"/>
  <c r="O254"/>
  <c r="P254"/>
  <c r="Q254"/>
  <c r="R254"/>
  <c r="S254"/>
  <c r="T254"/>
  <c r="U254"/>
  <c r="V254"/>
  <c r="W254"/>
  <c r="X254"/>
  <c r="Y254"/>
  <c r="Z254"/>
  <c r="AA254"/>
  <c r="AB254"/>
  <c r="AC254"/>
  <c r="AD254"/>
  <c r="AE254"/>
  <c r="AF254"/>
  <c r="AG254"/>
  <c r="AH254"/>
  <c r="AI254"/>
  <c r="AJ254"/>
  <c r="AK254"/>
  <c r="AL254"/>
  <c r="AM254"/>
  <c r="AN254"/>
  <c r="AO254"/>
  <c r="AP254"/>
  <c r="B255"/>
  <c r="C255"/>
  <c r="D255"/>
  <c r="E255"/>
  <c r="F255"/>
  <c r="G255"/>
  <c r="H255"/>
  <c r="I255"/>
  <c r="J255"/>
  <c r="K255"/>
  <c r="L255"/>
  <c r="M255"/>
  <c r="N255"/>
  <c r="O255"/>
  <c r="P255"/>
  <c r="Q255"/>
  <c r="R255"/>
  <c r="S255"/>
  <c r="T255"/>
  <c r="U255"/>
  <c r="V255"/>
  <c r="W255"/>
  <c r="X255"/>
  <c r="Y255"/>
  <c r="Z255"/>
  <c r="AA255"/>
  <c r="AB255"/>
  <c r="AC255"/>
  <c r="AD255"/>
  <c r="AE255"/>
  <c r="AF255"/>
  <c r="AG255"/>
  <c r="AH255"/>
  <c r="AI255"/>
  <c r="AJ255"/>
  <c r="AK255"/>
  <c r="AL255"/>
  <c r="AM255"/>
  <c r="AN255"/>
  <c r="AO255"/>
  <c r="AP255"/>
  <c r="B256"/>
  <c r="C256"/>
  <c r="D256"/>
  <c r="E256"/>
  <c r="F256"/>
  <c r="G256"/>
  <c r="H256"/>
  <c r="I256"/>
  <c r="J256"/>
  <c r="K256"/>
  <c r="L256"/>
  <c r="M256"/>
  <c r="N256"/>
  <c r="O256"/>
  <c r="P256"/>
  <c r="Q256"/>
  <c r="R256"/>
  <c r="S256"/>
  <c r="T256"/>
  <c r="U256"/>
  <c r="V256"/>
  <c r="W256"/>
  <c r="X256"/>
  <c r="Y256"/>
  <c r="Z256"/>
  <c r="AA256"/>
  <c r="AB256"/>
  <c r="AC256"/>
  <c r="AD256"/>
  <c r="AE256"/>
  <c r="AF256"/>
  <c r="AG256"/>
  <c r="AH256"/>
  <c r="AI256"/>
  <c r="AJ256"/>
  <c r="AK256"/>
  <c r="AL256"/>
  <c r="AM256"/>
  <c r="AN256"/>
  <c r="AO256"/>
  <c r="AP256"/>
  <c r="B257"/>
  <c r="C257"/>
  <c r="D257"/>
  <c r="E257"/>
  <c r="F257"/>
  <c r="G257"/>
  <c r="H257"/>
  <c r="I257"/>
  <c r="J257"/>
  <c r="K257"/>
  <c r="L257"/>
  <c r="M257"/>
  <c r="N257"/>
  <c r="O257"/>
  <c r="P257"/>
  <c r="Q257"/>
  <c r="R257"/>
  <c r="S257"/>
  <c r="T257"/>
  <c r="U257"/>
  <c r="V257"/>
  <c r="W257"/>
  <c r="X257"/>
  <c r="Y257"/>
  <c r="Z257"/>
  <c r="AA257"/>
  <c r="AB257"/>
  <c r="AC257"/>
  <c r="AD257"/>
  <c r="AE257"/>
  <c r="AF257"/>
  <c r="AG257"/>
  <c r="AH257"/>
  <c r="AI257"/>
  <c r="AJ257"/>
  <c r="AK257"/>
  <c r="AL257"/>
  <c r="AM257"/>
  <c r="AN257"/>
  <c r="AO257"/>
  <c r="AP257"/>
  <c r="B258"/>
  <c r="C258"/>
  <c r="D258"/>
  <c r="E258"/>
  <c r="F258"/>
  <c r="G258"/>
  <c r="H258"/>
  <c r="I258"/>
  <c r="J258"/>
  <c r="K258"/>
  <c r="L258"/>
  <c r="M258"/>
  <c r="N258"/>
  <c r="O258"/>
  <c r="P258"/>
  <c r="Q258"/>
  <c r="R258"/>
  <c r="S258"/>
  <c r="T258"/>
  <c r="U258"/>
  <c r="V258"/>
  <c r="W258"/>
  <c r="X258"/>
  <c r="Y258"/>
  <c r="Z258"/>
  <c r="AA258"/>
  <c r="AB258"/>
  <c r="AC258"/>
  <c r="AD258"/>
  <c r="AE258"/>
  <c r="AF258"/>
  <c r="AG258"/>
  <c r="AH258"/>
  <c r="AI258"/>
  <c r="AJ258"/>
  <c r="AK258"/>
  <c r="AL258"/>
  <c r="AM258"/>
  <c r="AN258"/>
  <c r="AO258"/>
  <c r="AP258"/>
  <c r="B259"/>
  <c r="C259"/>
  <c r="D259"/>
  <c r="E259"/>
  <c r="F259"/>
  <c r="G259"/>
  <c r="H259"/>
  <c r="I259"/>
  <c r="J259"/>
  <c r="K259"/>
  <c r="L259"/>
  <c r="M259"/>
  <c r="N259"/>
  <c r="O259"/>
  <c r="P259"/>
  <c r="Q259"/>
  <c r="R259"/>
  <c r="S259"/>
  <c r="T259"/>
  <c r="U259"/>
  <c r="V259"/>
  <c r="W259"/>
  <c r="X259"/>
  <c r="Y259"/>
  <c r="Z259"/>
  <c r="AA259"/>
  <c r="AB259"/>
  <c r="AC259"/>
  <c r="AD259"/>
  <c r="AE259"/>
  <c r="AF259"/>
  <c r="AG259"/>
  <c r="AH259"/>
  <c r="AI259"/>
  <c r="AJ259"/>
  <c r="AK259"/>
  <c r="AL259"/>
  <c r="AM259"/>
  <c r="AN259"/>
  <c r="AO259"/>
  <c r="AP259"/>
  <c r="B260"/>
  <c r="C260"/>
  <c r="D260"/>
  <c r="E260"/>
  <c r="F260"/>
  <c r="G260"/>
  <c r="H260"/>
  <c r="I260"/>
  <c r="J260"/>
  <c r="K260"/>
  <c r="L260"/>
  <c r="M260"/>
  <c r="N260"/>
  <c r="O260"/>
  <c r="P260"/>
  <c r="Q260"/>
  <c r="R260"/>
  <c r="S260"/>
  <c r="T260"/>
  <c r="U260"/>
  <c r="V260"/>
  <c r="W260"/>
  <c r="X260"/>
  <c r="Y260"/>
  <c r="Z260"/>
  <c r="AA260"/>
  <c r="AB260"/>
  <c r="AC260"/>
  <c r="AD260"/>
  <c r="AE260"/>
  <c r="AF260"/>
  <c r="AG260"/>
  <c r="AH260"/>
  <c r="AI260"/>
  <c r="AJ260"/>
  <c r="AK260"/>
  <c r="AL260"/>
  <c r="AM260"/>
  <c r="AN260"/>
  <c r="AO260"/>
  <c r="AP260"/>
  <c r="B261"/>
  <c r="C261"/>
  <c r="D261"/>
  <c r="E261"/>
  <c r="F261"/>
  <c r="G261"/>
  <c r="H261"/>
  <c r="I261"/>
  <c r="J261"/>
  <c r="K261"/>
  <c r="L261"/>
  <c r="M261"/>
  <c r="N261"/>
  <c r="O261"/>
  <c r="P261"/>
  <c r="Q261"/>
  <c r="R261"/>
  <c r="S261"/>
  <c r="T261"/>
  <c r="U261"/>
  <c r="V261"/>
  <c r="W261"/>
  <c r="X261"/>
  <c r="Y261"/>
  <c r="Z261"/>
  <c r="AA261"/>
  <c r="AB261"/>
  <c r="AC261"/>
  <c r="AD261"/>
  <c r="AE261"/>
  <c r="AF261"/>
  <c r="AG261"/>
  <c r="AH261"/>
  <c r="AI261"/>
  <c r="AJ261"/>
  <c r="AK261"/>
  <c r="AL261"/>
  <c r="AM261"/>
  <c r="AN261"/>
  <c r="AO261"/>
  <c r="AP261"/>
  <c r="B262"/>
  <c r="C262"/>
  <c r="D262"/>
  <c r="E262"/>
  <c r="F262"/>
  <c r="G262"/>
  <c r="H262"/>
  <c r="I262"/>
  <c r="J262"/>
  <c r="K262"/>
  <c r="L262"/>
  <c r="M262"/>
  <c r="N262"/>
  <c r="O262"/>
  <c r="P262"/>
  <c r="Q262"/>
  <c r="R262"/>
  <c r="S262"/>
  <c r="T262"/>
  <c r="U262"/>
  <c r="V262"/>
  <c r="W262"/>
  <c r="X262"/>
  <c r="Y262"/>
  <c r="Z262"/>
  <c r="AA262"/>
  <c r="AB262"/>
  <c r="AC262"/>
  <c r="AD262"/>
  <c r="AE262"/>
  <c r="AF262"/>
  <c r="AG262"/>
  <c r="AH262"/>
  <c r="AI262"/>
  <c r="AJ262"/>
  <c r="AK262"/>
  <c r="AL262"/>
  <c r="AM262"/>
  <c r="AN262"/>
  <c r="AO262"/>
  <c r="AP262"/>
  <c r="B263"/>
  <c r="C263"/>
  <c r="D263"/>
  <c r="E263"/>
  <c r="F263"/>
  <c r="G263"/>
  <c r="H263"/>
  <c r="I263"/>
  <c r="J263"/>
  <c r="K263"/>
  <c r="L263"/>
  <c r="M263"/>
  <c r="N263"/>
  <c r="O263"/>
  <c r="P263"/>
  <c r="Q263"/>
  <c r="R263"/>
  <c r="S263"/>
  <c r="T263"/>
  <c r="U263"/>
  <c r="V263"/>
  <c r="W263"/>
  <c r="X263"/>
  <c r="Y263"/>
  <c r="Z263"/>
  <c r="AA263"/>
  <c r="AB263"/>
  <c r="AC263"/>
  <c r="AD263"/>
  <c r="AE263"/>
  <c r="AF263"/>
  <c r="AG263"/>
  <c r="AH263"/>
  <c r="AI263"/>
  <c r="AJ263"/>
  <c r="AK263"/>
  <c r="AL263"/>
  <c r="AM263"/>
  <c r="AN263"/>
  <c r="AO263"/>
  <c r="AP263"/>
  <c r="B264"/>
  <c r="C264"/>
  <c r="D264"/>
  <c r="E264"/>
  <c r="F264"/>
  <c r="G264"/>
  <c r="H264"/>
  <c r="I264"/>
  <c r="J264"/>
  <c r="K264"/>
  <c r="L264"/>
  <c r="M264"/>
  <c r="N264"/>
  <c r="O264"/>
  <c r="P264"/>
  <c r="Q264"/>
  <c r="R264"/>
  <c r="S264"/>
  <c r="T264"/>
  <c r="U264"/>
  <c r="V264"/>
  <c r="W264"/>
  <c r="X264"/>
  <c r="Y264"/>
  <c r="Z264"/>
  <c r="AA264"/>
  <c r="AB264"/>
  <c r="AC264"/>
  <c r="AD264"/>
  <c r="AE264"/>
  <c r="AF264"/>
  <c r="AG264"/>
  <c r="AH264"/>
  <c r="AI264"/>
  <c r="AJ264"/>
  <c r="AK264"/>
  <c r="AL264"/>
  <c r="AM264"/>
  <c r="AN264"/>
  <c r="AO264"/>
  <c r="AP264"/>
  <c r="B265"/>
  <c r="C265"/>
  <c r="D265"/>
  <c r="E265"/>
  <c r="F265"/>
  <c r="G265"/>
  <c r="H265"/>
  <c r="I265"/>
  <c r="J265"/>
  <c r="K265"/>
  <c r="L265"/>
  <c r="M265"/>
  <c r="N265"/>
  <c r="O265"/>
  <c r="P265"/>
  <c r="Q265"/>
  <c r="R265"/>
  <c r="S265"/>
  <c r="T265"/>
  <c r="U265"/>
  <c r="V265"/>
  <c r="W265"/>
  <c r="X265"/>
  <c r="Y265"/>
  <c r="Z265"/>
  <c r="AA265"/>
  <c r="AB265"/>
  <c r="AC265"/>
  <c r="AD265"/>
  <c r="AE265"/>
  <c r="AF265"/>
  <c r="AG265"/>
  <c r="AH265"/>
  <c r="AI265"/>
  <c r="AJ265"/>
  <c r="AK265"/>
  <c r="AL265"/>
  <c r="AM265"/>
  <c r="AN265"/>
  <c r="AO265"/>
  <c r="AP265"/>
  <c r="B266"/>
  <c r="C266"/>
  <c r="D266"/>
  <c r="E266"/>
  <c r="F266"/>
  <c r="G266"/>
  <c r="H266"/>
  <c r="I266"/>
  <c r="J266"/>
  <c r="K266"/>
  <c r="L266"/>
  <c r="M266"/>
  <c r="N266"/>
  <c r="O266"/>
  <c r="P266"/>
  <c r="Q266"/>
  <c r="R266"/>
  <c r="S266"/>
  <c r="T266"/>
  <c r="U266"/>
  <c r="V266"/>
  <c r="W266"/>
  <c r="X266"/>
  <c r="Y266"/>
  <c r="Z266"/>
  <c r="AA266"/>
  <c r="AB266"/>
  <c r="AC266"/>
  <c r="AD266"/>
  <c r="AE266"/>
  <c r="AF266"/>
  <c r="AG266"/>
  <c r="AH266"/>
  <c r="AI266"/>
  <c r="AJ266"/>
  <c r="AK266"/>
  <c r="AL266"/>
  <c r="AM266"/>
  <c r="AN266"/>
  <c r="AO266"/>
  <c r="AP266"/>
  <c r="B267"/>
  <c r="C267"/>
  <c r="D267"/>
  <c r="E267"/>
  <c r="F267"/>
  <c r="G267"/>
  <c r="H267"/>
  <c r="I267"/>
  <c r="J267"/>
  <c r="K267"/>
  <c r="L267"/>
  <c r="M267"/>
  <c r="N267"/>
  <c r="O267"/>
  <c r="P267"/>
  <c r="Q267"/>
  <c r="R267"/>
  <c r="S267"/>
  <c r="T267"/>
  <c r="U267"/>
  <c r="V267"/>
  <c r="W267"/>
  <c r="X267"/>
  <c r="Y267"/>
  <c r="Z267"/>
  <c r="AA267"/>
  <c r="AB267"/>
  <c r="AC267"/>
  <c r="AD267"/>
  <c r="AE267"/>
  <c r="AF267"/>
  <c r="AG267"/>
  <c r="AH267"/>
  <c r="AI267"/>
  <c r="AJ267"/>
  <c r="AK267"/>
  <c r="AL267"/>
  <c r="AM267"/>
  <c r="AN267"/>
  <c r="AO267"/>
  <c r="AP267"/>
  <c r="B268"/>
  <c r="C268"/>
  <c r="D268"/>
  <c r="E268"/>
  <c r="F268"/>
  <c r="G268"/>
  <c r="H268"/>
  <c r="I268"/>
  <c r="J268"/>
  <c r="K268"/>
  <c r="L268"/>
  <c r="M268"/>
  <c r="N268"/>
  <c r="O268"/>
  <c r="P268"/>
  <c r="Q268"/>
  <c r="R268"/>
  <c r="S268"/>
  <c r="T268"/>
  <c r="U268"/>
  <c r="V268"/>
  <c r="W268"/>
  <c r="X268"/>
  <c r="Y268"/>
  <c r="Z268"/>
  <c r="AA268"/>
  <c r="AB268"/>
  <c r="AC268"/>
  <c r="AD268"/>
  <c r="AE268"/>
  <c r="AF268"/>
  <c r="AG268"/>
  <c r="AH268"/>
  <c r="AI268"/>
  <c r="AJ268"/>
  <c r="AK268"/>
  <c r="AL268"/>
  <c r="AM268"/>
  <c r="AN268"/>
  <c r="AO268"/>
  <c r="AP268"/>
  <c r="B269"/>
  <c r="C269"/>
  <c r="D269"/>
  <c r="E269"/>
  <c r="F269"/>
  <c r="G269"/>
  <c r="H269"/>
  <c r="I269"/>
  <c r="J269"/>
  <c r="K269"/>
  <c r="L269"/>
  <c r="M269"/>
  <c r="N269"/>
  <c r="O269"/>
  <c r="P269"/>
  <c r="Q269"/>
  <c r="R269"/>
  <c r="S269"/>
  <c r="T269"/>
  <c r="U269"/>
  <c r="V269"/>
  <c r="W269"/>
  <c r="X269"/>
  <c r="Y269"/>
  <c r="Z269"/>
  <c r="AA269"/>
  <c r="AB269"/>
  <c r="AC269"/>
  <c r="AD269"/>
  <c r="AE269"/>
  <c r="AF269"/>
  <c r="AG269"/>
  <c r="AH269"/>
  <c r="AI269"/>
  <c r="AJ269"/>
  <c r="AK269"/>
  <c r="AL269"/>
  <c r="AM269"/>
  <c r="AN269"/>
  <c r="AO269"/>
  <c r="AP269"/>
  <c r="B270"/>
  <c r="C270"/>
  <c r="D270"/>
  <c r="E270"/>
  <c r="F270"/>
  <c r="G270"/>
  <c r="H270"/>
  <c r="I270"/>
  <c r="J270"/>
  <c r="K270"/>
  <c r="L270"/>
  <c r="M270"/>
  <c r="N270"/>
  <c r="O270"/>
  <c r="P270"/>
  <c r="Q270"/>
  <c r="R270"/>
  <c r="S270"/>
  <c r="T270"/>
  <c r="U270"/>
  <c r="V270"/>
  <c r="W270"/>
  <c r="X270"/>
  <c r="Y270"/>
  <c r="Z270"/>
  <c r="AA270"/>
  <c r="AB270"/>
  <c r="AC270"/>
  <c r="AD270"/>
  <c r="AE270"/>
  <c r="AF270"/>
  <c r="AG270"/>
  <c r="AH270"/>
  <c r="AI270"/>
  <c r="AJ270"/>
  <c r="AK270"/>
  <c r="AL270"/>
  <c r="AM270"/>
  <c r="AN270"/>
  <c r="AO270"/>
  <c r="AP270"/>
  <c r="B271"/>
  <c r="C271"/>
  <c r="D271"/>
  <c r="E271"/>
  <c r="F271"/>
  <c r="G271"/>
  <c r="H271"/>
  <c r="I271"/>
  <c r="J271"/>
  <c r="K271"/>
  <c r="L271"/>
  <c r="M271"/>
  <c r="N271"/>
  <c r="O271"/>
  <c r="P271"/>
  <c r="Q271"/>
  <c r="R271"/>
  <c r="S271"/>
  <c r="T271"/>
  <c r="U271"/>
  <c r="V271"/>
  <c r="W271"/>
  <c r="X271"/>
  <c r="Y271"/>
  <c r="Z271"/>
  <c r="AA271"/>
  <c r="AB271"/>
  <c r="AC271"/>
  <c r="AD271"/>
  <c r="AE271"/>
  <c r="AF271"/>
  <c r="AG271"/>
  <c r="AH271"/>
  <c r="AI271"/>
  <c r="AJ271"/>
  <c r="AK271"/>
  <c r="AL271"/>
  <c r="AM271"/>
  <c r="AN271"/>
  <c r="AO271"/>
  <c r="AP271"/>
  <c r="B272"/>
  <c r="C272"/>
  <c r="D272"/>
  <c r="E272"/>
  <c r="F272"/>
  <c r="G272"/>
  <c r="H272"/>
  <c r="I272"/>
  <c r="J272"/>
  <c r="K272"/>
  <c r="L272"/>
  <c r="M272"/>
  <c r="N272"/>
  <c r="O272"/>
  <c r="P272"/>
  <c r="Q272"/>
  <c r="R272"/>
  <c r="S272"/>
  <c r="T272"/>
  <c r="U272"/>
  <c r="V272"/>
  <c r="W272"/>
  <c r="X272"/>
  <c r="Y272"/>
  <c r="Z272"/>
  <c r="AA272"/>
  <c r="AB272"/>
  <c r="AC272"/>
  <c r="AD272"/>
  <c r="AE272"/>
  <c r="AF272"/>
  <c r="AG272"/>
  <c r="AH272"/>
  <c r="AI272"/>
  <c r="AJ272"/>
  <c r="AK272"/>
  <c r="AL272"/>
  <c r="AM272"/>
  <c r="AN272"/>
  <c r="AO272"/>
  <c r="AP272"/>
  <c r="B273"/>
  <c r="C273"/>
  <c r="D273"/>
  <c r="E273"/>
  <c r="F273"/>
  <c r="G273"/>
  <c r="H273"/>
  <c r="I273"/>
  <c r="J273"/>
  <c r="K273"/>
  <c r="L273"/>
  <c r="M273"/>
  <c r="N273"/>
  <c r="O273"/>
  <c r="P273"/>
  <c r="Q273"/>
  <c r="R273"/>
  <c r="S273"/>
  <c r="T273"/>
  <c r="U273"/>
  <c r="V273"/>
  <c r="W273"/>
  <c r="X273"/>
  <c r="Y273"/>
  <c r="Z273"/>
  <c r="AA273"/>
  <c r="AB273"/>
  <c r="AC273"/>
  <c r="AD273"/>
  <c r="AE273"/>
  <c r="AF273"/>
  <c r="AG273"/>
  <c r="AH273"/>
  <c r="AI273"/>
  <c r="AJ273"/>
  <c r="AK273"/>
  <c r="AL273"/>
  <c r="AM273"/>
  <c r="AN273"/>
  <c r="AO273"/>
  <c r="AP273"/>
  <c r="B274"/>
  <c r="C274"/>
  <c r="D274"/>
  <c r="E274"/>
  <c r="F274"/>
  <c r="G274"/>
  <c r="H274"/>
  <c r="I274"/>
  <c r="J274"/>
  <c r="K274"/>
  <c r="L274"/>
  <c r="M274"/>
  <c r="N274"/>
  <c r="O274"/>
  <c r="P274"/>
  <c r="Q274"/>
  <c r="R274"/>
  <c r="S274"/>
  <c r="T274"/>
  <c r="U274"/>
  <c r="V274"/>
  <c r="W274"/>
  <c r="X274"/>
  <c r="Y274"/>
  <c r="Z274"/>
  <c r="AA274"/>
  <c r="AB274"/>
  <c r="AC274"/>
  <c r="AD274"/>
  <c r="AE274"/>
  <c r="AF274"/>
  <c r="AG274"/>
  <c r="AH274"/>
  <c r="AI274"/>
  <c r="AJ274"/>
  <c r="AK274"/>
  <c r="AL274"/>
  <c r="AM274"/>
  <c r="AN274"/>
  <c r="AO274"/>
  <c r="AP274"/>
  <c r="B275"/>
  <c r="C275"/>
  <c r="D275"/>
  <c r="E275"/>
  <c r="F275"/>
  <c r="G275"/>
  <c r="H275"/>
  <c r="I275"/>
  <c r="J275"/>
  <c r="K275"/>
  <c r="L275"/>
  <c r="M275"/>
  <c r="N275"/>
  <c r="O275"/>
  <c r="P275"/>
  <c r="Q275"/>
  <c r="R275"/>
  <c r="S275"/>
  <c r="T275"/>
  <c r="U275"/>
  <c r="V275"/>
  <c r="W275"/>
  <c r="X275"/>
  <c r="Y275"/>
  <c r="Z275"/>
  <c r="AA275"/>
  <c r="AB275"/>
  <c r="AC275"/>
  <c r="AD275"/>
  <c r="AE275"/>
  <c r="AF275"/>
  <c r="AG275"/>
  <c r="AH275"/>
  <c r="AI275"/>
  <c r="AJ275"/>
  <c r="AK275"/>
  <c r="AL275"/>
  <c r="AM275"/>
  <c r="AN275"/>
  <c r="AO275"/>
  <c r="AP275"/>
  <c r="B276"/>
  <c r="C276"/>
  <c r="D276"/>
  <c r="E276"/>
  <c r="F276"/>
  <c r="G276"/>
  <c r="H276"/>
  <c r="I276"/>
  <c r="J276"/>
  <c r="K276"/>
  <c r="L276"/>
  <c r="M276"/>
  <c r="N276"/>
  <c r="O276"/>
  <c r="P276"/>
  <c r="Q276"/>
  <c r="R276"/>
  <c r="S276"/>
  <c r="T276"/>
  <c r="U276"/>
  <c r="V276"/>
  <c r="W276"/>
  <c r="X276"/>
  <c r="Y276"/>
  <c r="Z276"/>
  <c r="AA276"/>
  <c r="AB276"/>
  <c r="AC276"/>
  <c r="AD276"/>
  <c r="AE276"/>
  <c r="AF276"/>
  <c r="AG276"/>
  <c r="AH276"/>
  <c r="AI276"/>
  <c r="AJ276"/>
  <c r="AK276"/>
  <c r="AL276"/>
  <c r="AM276"/>
  <c r="AN276"/>
  <c r="AO276"/>
  <c r="AP276"/>
  <c r="B277"/>
  <c r="C277"/>
  <c r="D277"/>
  <c r="E277"/>
  <c r="F277"/>
  <c r="G277"/>
  <c r="H277"/>
  <c r="I277"/>
  <c r="J277"/>
  <c r="K277"/>
  <c r="L277"/>
  <c r="M277"/>
  <c r="N277"/>
  <c r="O277"/>
  <c r="P277"/>
  <c r="Q277"/>
  <c r="R277"/>
  <c r="S277"/>
  <c r="T277"/>
  <c r="U277"/>
  <c r="V277"/>
  <c r="W277"/>
  <c r="X277"/>
  <c r="Y277"/>
  <c r="Z277"/>
  <c r="AA277"/>
  <c r="AB277"/>
  <c r="AC277"/>
  <c r="AD277"/>
  <c r="AE277"/>
  <c r="AF277"/>
  <c r="AG277"/>
  <c r="AH277"/>
  <c r="AI277"/>
  <c r="AJ277"/>
  <c r="AK277"/>
  <c r="AL277"/>
  <c r="AM277"/>
  <c r="AN277"/>
  <c r="AO277"/>
  <c r="AP277"/>
  <c r="B278"/>
  <c r="C278"/>
  <c r="D278"/>
  <c r="E278"/>
  <c r="F278"/>
  <c r="G278"/>
  <c r="H278"/>
  <c r="I278"/>
  <c r="J278"/>
  <c r="K278"/>
  <c r="L278"/>
  <c r="M278"/>
  <c r="N278"/>
  <c r="O278"/>
  <c r="P278"/>
  <c r="Q278"/>
  <c r="R278"/>
  <c r="S278"/>
  <c r="T278"/>
  <c r="U278"/>
  <c r="V278"/>
  <c r="W278"/>
  <c r="X278"/>
  <c r="Y278"/>
  <c r="Z278"/>
  <c r="AA278"/>
  <c r="AB278"/>
  <c r="AC278"/>
  <c r="AD278"/>
  <c r="AE278"/>
  <c r="AF278"/>
  <c r="AG278"/>
  <c r="AH278"/>
  <c r="AI278"/>
  <c r="AJ278"/>
  <c r="AK278"/>
  <c r="AL278"/>
  <c r="AM278"/>
  <c r="AN278"/>
  <c r="AO278"/>
  <c r="AP278"/>
  <c r="B279"/>
  <c r="C279"/>
  <c r="D279"/>
  <c r="E279"/>
  <c r="F279"/>
  <c r="G279"/>
  <c r="H279"/>
  <c r="I279"/>
  <c r="J279"/>
  <c r="K279"/>
  <c r="L279"/>
  <c r="M279"/>
  <c r="N279"/>
  <c r="O279"/>
  <c r="P279"/>
  <c r="Q279"/>
  <c r="R279"/>
  <c r="S279"/>
  <c r="T279"/>
  <c r="U279"/>
  <c r="V279"/>
  <c r="W279"/>
  <c r="X279"/>
  <c r="Y279"/>
  <c r="Z279"/>
  <c r="AA279"/>
  <c r="AB279"/>
  <c r="AC279"/>
  <c r="AD279"/>
  <c r="AE279"/>
  <c r="AF279"/>
  <c r="AG279"/>
  <c r="AH279"/>
  <c r="AI279"/>
  <c r="AJ279"/>
  <c r="AK279"/>
  <c r="AL279"/>
  <c r="AM279"/>
  <c r="AN279"/>
  <c r="AO279"/>
  <c r="AP279"/>
  <c r="B280"/>
  <c r="C280"/>
  <c r="D280"/>
  <c r="E280"/>
  <c r="F280"/>
  <c r="G280"/>
  <c r="H280"/>
  <c r="I280"/>
  <c r="J280"/>
  <c r="K280"/>
  <c r="L280"/>
  <c r="M280"/>
  <c r="N280"/>
  <c r="O280"/>
  <c r="P280"/>
  <c r="Q280"/>
  <c r="R280"/>
  <c r="S280"/>
  <c r="T280"/>
  <c r="U280"/>
  <c r="V280"/>
  <c r="W280"/>
  <c r="X280"/>
  <c r="Y280"/>
  <c r="Z280"/>
  <c r="AA280"/>
  <c r="AB280"/>
  <c r="AC280"/>
  <c r="AD280"/>
  <c r="AE280"/>
  <c r="AF280"/>
  <c r="AG280"/>
  <c r="AH280"/>
  <c r="AI280"/>
  <c r="AJ280"/>
  <c r="AK280"/>
  <c r="AL280"/>
  <c r="AM280"/>
  <c r="AN280"/>
  <c r="AO280"/>
  <c r="AP280"/>
  <c r="B281"/>
  <c r="C281"/>
  <c r="D281"/>
  <c r="E281"/>
  <c r="F281"/>
  <c r="G281"/>
  <c r="H281"/>
  <c r="I281"/>
  <c r="J281"/>
  <c r="K281"/>
  <c r="L281"/>
  <c r="M281"/>
  <c r="N281"/>
  <c r="O281"/>
  <c r="P281"/>
  <c r="Q281"/>
  <c r="R281"/>
  <c r="S281"/>
  <c r="T281"/>
  <c r="U281"/>
  <c r="V281"/>
  <c r="W281"/>
  <c r="X281"/>
  <c r="Y281"/>
  <c r="Z281"/>
  <c r="AA281"/>
  <c r="AB281"/>
  <c r="AC281"/>
  <c r="AD281"/>
  <c r="AE281"/>
  <c r="AF281"/>
  <c r="AG281"/>
  <c r="AH281"/>
  <c r="AI281"/>
  <c r="AJ281"/>
  <c r="AK281"/>
  <c r="AL281"/>
  <c r="AM281"/>
  <c r="AN281"/>
  <c r="AO281"/>
  <c r="AP281"/>
  <c r="B282"/>
  <c r="C282"/>
  <c r="D282"/>
  <c r="E282"/>
  <c r="F282"/>
  <c r="G282"/>
  <c r="H282"/>
  <c r="I282"/>
  <c r="J282"/>
  <c r="K282"/>
  <c r="L282"/>
  <c r="M282"/>
  <c r="N282"/>
  <c r="O282"/>
  <c r="P282"/>
  <c r="Q282"/>
  <c r="R282"/>
  <c r="S282"/>
  <c r="T282"/>
  <c r="U282"/>
  <c r="V282"/>
  <c r="W282"/>
  <c r="X282"/>
  <c r="Y282"/>
  <c r="Z282"/>
  <c r="AA282"/>
  <c r="AB282"/>
  <c r="AC282"/>
  <c r="AD282"/>
  <c r="AE282"/>
  <c r="AF282"/>
  <c r="AG282"/>
  <c r="AH282"/>
  <c r="AI282"/>
  <c r="AJ282"/>
  <c r="AK282"/>
  <c r="AL282"/>
  <c r="AM282"/>
  <c r="AN282"/>
  <c r="AO282"/>
  <c r="AP282"/>
  <c r="B283"/>
  <c r="C283"/>
  <c r="D283"/>
  <c r="E283"/>
  <c r="F283"/>
  <c r="G283"/>
  <c r="H283"/>
  <c r="I283"/>
  <c r="J283"/>
  <c r="K283"/>
  <c r="L283"/>
  <c r="M283"/>
  <c r="N283"/>
  <c r="O283"/>
  <c r="P283"/>
  <c r="Q283"/>
  <c r="R283"/>
  <c r="S283"/>
  <c r="T283"/>
  <c r="U283"/>
  <c r="V283"/>
  <c r="W283"/>
  <c r="X283"/>
  <c r="Y283"/>
  <c r="Z283"/>
  <c r="AA283"/>
  <c r="AB283"/>
  <c r="AC283"/>
  <c r="AD283"/>
  <c r="AE283"/>
  <c r="AF283"/>
  <c r="AG283"/>
  <c r="AH283"/>
  <c r="AI283"/>
  <c r="AJ283"/>
  <c r="AK283"/>
  <c r="AL283"/>
  <c r="AM283"/>
  <c r="AN283"/>
  <c r="AO283"/>
  <c r="AP283"/>
  <c r="B284"/>
  <c r="C284"/>
  <c r="D284"/>
  <c r="E284"/>
  <c r="F284"/>
  <c r="G284"/>
  <c r="H284"/>
  <c r="I284"/>
  <c r="J284"/>
  <c r="K284"/>
  <c r="L284"/>
  <c r="M284"/>
  <c r="N284"/>
  <c r="O284"/>
  <c r="P284"/>
  <c r="Q284"/>
  <c r="R284"/>
  <c r="S284"/>
  <c r="T284"/>
  <c r="U284"/>
  <c r="V284"/>
  <c r="W284"/>
  <c r="X284"/>
  <c r="Y284"/>
  <c r="Z284"/>
  <c r="AA284"/>
  <c r="AB284"/>
  <c r="AC284"/>
  <c r="AD284"/>
  <c r="AE284"/>
  <c r="AF284"/>
  <c r="AG284"/>
  <c r="AH284"/>
  <c r="AI284"/>
  <c r="AJ284"/>
  <c r="AK284"/>
  <c r="AL284"/>
  <c r="AM284"/>
  <c r="AN284"/>
  <c r="AO284"/>
  <c r="AP284"/>
  <c r="B285"/>
  <c r="C285"/>
  <c r="D285"/>
  <c r="E285"/>
  <c r="F285"/>
  <c r="G285"/>
  <c r="H285"/>
  <c r="I285"/>
  <c r="J285"/>
  <c r="K285"/>
  <c r="L285"/>
  <c r="M285"/>
  <c r="N285"/>
  <c r="O285"/>
  <c r="P285"/>
  <c r="Q285"/>
  <c r="R285"/>
  <c r="S285"/>
  <c r="T285"/>
  <c r="U285"/>
  <c r="V285"/>
  <c r="W285"/>
  <c r="X285"/>
  <c r="Y285"/>
  <c r="Z285"/>
  <c r="AA285"/>
  <c r="AB285"/>
  <c r="AC285"/>
  <c r="AD285"/>
  <c r="AE285"/>
  <c r="AF285"/>
  <c r="AG285"/>
  <c r="AH285"/>
  <c r="AI285"/>
  <c r="AJ285"/>
  <c r="AK285"/>
  <c r="AL285"/>
  <c r="AM285"/>
  <c r="AN285"/>
  <c r="AO285"/>
  <c r="AP285"/>
  <c r="B286"/>
  <c r="C286"/>
  <c r="D286"/>
  <c r="E286"/>
  <c r="F286"/>
  <c r="G286"/>
  <c r="H286"/>
  <c r="I286"/>
  <c r="J286"/>
  <c r="K286"/>
  <c r="L286"/>
  <c r="M286"/>
  <c r="N286"/>
  <c r="O286"/>
  <c r="P286"/>
  <c r="Q286"/>
  <c r="R286"/>
  <c r="S286"/>
  <c r="T286"/>
  <c r="U286"/>
  <c r="V286"/>
  <c r="W286"/>
  <c r="X286"/>
  <c r="Y286"/>
  <c r="Z286"/>
  <c r="AA286"/>
  <c r="AB286"/>
  <c r="AC286"/>
  <c r="AD286"/>
  <c r="AE286"/>
  <c r="AF286"/>
  <c r="AG286"/>
  <c r="AH286"/>
  <c r="AI286"/>
  <c r="AJ286"/>
  <c r="AK286"/>
  <c r="AL286"/>
  <c r="AM286"/>
  <c r="AN286"/>
  <c r="AO286"/>
  <c r="AP286"/>
  <c r="B287"/>
  <c r="C287"/>
  <c r="D287"/>
  <c r="E287"/>
  <c r="F287"/>
  <c r="G287"/>
  <c r="H287"/>
  <c r="I287"/>
  <c r="J287"/>
  <c r="K287"/>
  <c r="L287"/>
  <c r="M287"/>
  <c r="N287"/>
  <c r="O287"/>
  <c r="P287"/>
  <c r="Q287"/>
  <c r="R287"/>
  <c r="S287"/>
  <c r="T287"/>
  <c r="U287"/>
  <c r="V287"/>
  <c r="W287"/>
  <c r="X287"/>
  <c r="Y287"/>
  <c r="Z287"/>
  <c r="AA287"/>
  <c r="AB287"/>
  <c r="AC287"/>
  <c r="AD287"/>
  <c r="AE287"/>
  <c r="AF287"/>
  <c r="AG287"/>
  <c r="AH287"/>
  <c r="AI287"/>
  <c r="AJ287"/>
  <c r="AK287"/>
  <c r="AL287"/>
  <c r="AM287"/>
  <c r="AN287"/>
  <c r="AO287"/>
  <c r="AP287"/>
  <c r="B288"/>
  <c r="C288"/>
  <c r="D288"/>
  <c r="E288"/>
  <c r="F288"/>
  <c r="G288"/>
  <c r="H288"/>
  <c r="I288"/>
  <c r="J288"/>
  <c r="K288"/>
  <c r="L288"/>
  <c r="M288"/>
  <c r="N288"/>
  <c r="O288"/>
  <c r="P288"/>
  <c r="Q288"/>
  <c r="R288"/>
  <c r="S288"/>
  <c r="T288"/>
  <c r="U288"/>
  <c r="V288"/>
  <c r="W288"/>
  <c r="X288"/>
  <c r="Y288"/>
  <c r="Z288"/>
  <c r="AA288"/>
  <c r="AB288"/>
  <c r="AC288"/>
  <c r="AD288"/>
  <c r="AE288"/>
  <c r="AF288"/>
  <c r="AG288"/>
  <c r="AH288"/>
  <c r="AI288"/>
  <c r="AJ288"/>
  <c r="AK288"/>
  <c r="AL288"/>
  <c r="AM288"/>
  <c r="AN288"/>
  <c r="AO288"/>
  <c r="AP288"/>
  <c r="B289"/>
  <c r="C289"/>
  <c r="D289"/>
  <c r="E289"/>
  <c r="F289"/>
  <c r="G289"/>
  <c r="H289"/>
  <c r="I289"/>
  <c r="J289"/>
  <c r="K289"/>
  <c r="L289"/>
  <c r="M289"/>
  <c r="N289"/>
  <c r="O289"/>
  <c r="P289"/>
  <c r="Q289"/>
  <c r="R289"/>
  <c r="S289"/>
  <c r="T289"/>
  <c r="U289"/>
  <c r="V289"/>
  <c r="W289"/>
  <c r="X289"/>
  <c r="Y289"/>
  <c r="Z289"/>
  <c r="AA289"/>
  <c r="AB289"/>
  <c r="AC289"/>
  <c r="AD289"/>
  <c r="AE289"/>
  <c r="AF289"/>
  <c r="AG289"/>
  <c r="AH289"/>
  <c r="AI289"/>
  <c r="AJ289"/>
  <c r="AK289"/>
  <c r="AL289"/>
  <c r="AM289"/>
  <c r="AN289"/>
  <c r="AO289"/>
  <c r="AP289"/>
  <c r="B290"/>
  <c r="C290"/>
  <c r="D290"/>
  <c r="E290"/>
  <c r="F290"/>
  <c r="G290"/>
  <c r="H290"/>
  <c r="I290"/>
  <c r="J290"/>
  <c r="K290"/>
  <c r="L290"/>
  <c r="M290"/>
  <c r="N290"/>
  <c r="O290"/>
  <c r="P290"/>
  <c r="Q290"/>
  <c r="R290"/>
  <c r="S290"/>
  <c r="T290"/>
  <c r="U290"/>
  <c r="V290"/>
  <c r="W290"/>
  <c r="X290"/>
  <c r="Y290"/>
  <c r="Z290"/>
  <c r="AA290"/>
  <c r="AB290"/>
  <c r="AC290"/>
  <c r="AD290"/>
  <c r="AE290"/>
  <c r="AF290"/>
  <c r="AG290"/>
  <c r="AH290"/>
  <c r="AI290"/>
  <c r="AJ290"/>
  <c r="AK290"/>
  <c r="AL290"/>
  <c r="AM290"/>
  <c r="AN290"/>
  <c r="AO290"/>
  <c r="AP290"/>
  <c r="B291"/>
  <c r="C291"/>
  <c r="D291"/>
  <c r="E291"/>
  <c r="F291"/>
  <c r="G291"/>
  <c r="H291"/>
  <c r="I291"/>
  <c r="J291"/>
  <c r="K291"/>
  <c r="L291"/>
  <c r="M291"/>
  <c r="N291"/>
  <c r="O291"/>
  <c r="P291"/>
  <c r="Q291"/>
  <c r="R291"/>
  <c r="S291"/>
  <c r="T291"/>
  <c r="U291"/>
  <c r="V291"/>
  <c r="W291"/>
  <c r="X291"/>
  <c r="Y291"/>
  <c r="Z291"/>
  <c r="AA291"/>
  <c r="AB291"/>
  <c r="AC291"/>
  <c r="AD291"/>
  <c r="AE291"/>
  <c r="AF291"/>
  <c r="AG291"/>
  <c r="AH291"/>
  <c r="AI291"/>
  <c r="AJ291"/>
  <c r="AK291"/>
  <c r="AL291"/>
  <c r="AM291"/>
  <c r="AN291"/>
  <c r="AO291"/>
  <c r="AP291"/>
  <c r="B292"/>
  <c r="C292"/>
  <c r="D292"/>
  <c r="E292"/>
  <c r="F292"/>
  <c r="G292"/>
  <c r="H292"/>
  <c r="I292"/>
  <c r="J292"/>
  <c r="K292"/>
  <c r="L292"/>
  <c r="M292"/>
  <c r="N292"/>
  <c r="O292"/>
  <c r="P292"/>
  <c r="Q292"/>
  <c r="R292"/>
  <c r="S292"/>
  <c r="T292"/>
  <c r="U292"/>
  <c r="V292"/>
  <c r="W292"/>
  <c r="X292"/>
  <c r="Y292"/>
  <c r="Z292"/>
  <c r="AA292"/>
  <c r="AB292"/>
  <c r="AC292"/>
  <c r="AD292"/>
  <c r="AE292"/>
  <c r="AF292"/>
  <c r="AG292"/>
  <c r="AH292"/>
  <c r="AI292"/>
  <c r="AJ292"/>
  <c r="AK292"/>
  <c r="AL292"/>
  <c r="AM292"/>
  <c r="AN292"/>
  <c r="AO292"/>
  <c r="AP292"/>
  <c r="B293"/>
  <c r="C293"/>
  <c r="D293"/>
  <c r="E293"/>
  <c r="F293"/>
  <c r="G293"/>
  <c r="H293"/>
  <c r="I293"/>
  <c r="J293"/>
  <c r="K293"/>
  <c r="L293"/>
  <c r="M293"/>
  <c r="N293"/>
  <c r="O293"/>
  <c r="P293"/>
  <c r="Q293"/>
  <c r="R293"/>
  <c r="S293"/>
  <c r="T293"/>
  <c r="U293"/>
  <c r="V293"/>
  <c r="W293"/>
  <c r="X293"/>
  <c r="Y293"/>
  <c r="Z293"/>
  <c r="AA293"/>
  <c r="AB293"/>
  <c r="AC293"/>
  <c r="AD293"/>
  <c r="AE293"/>
  <c r="AF293"/>
  <c r="AG293"/>
  <c r="AH293"/>
  <c r="AI293"/>
  <c r="AJ293"/>
  <c r="AK293"/>
  <c r="AL293"/>
  <c r="AM293"/>
  <c r="AN293"/>
  <c r="AO293"/>
  <c r="AP293"/>
  <c r="B294"/>
  <c r="C294"/>
  <c r="D294"/>
  <c r="E294"/>
  <c r="F294"/>
  <c r="G294"/>
  <c r="H294"/>
  <c r="I294"/>
  <c r="J294"/>
  <c r="K294"/>
  <c r="L294"/>
  <c r="M294"/>
  <c r="N294"/>
  <c r="O294"/>
  <c r="P294"/>
  <c r="Q294"/>
  <c r="R294"/>
  <c r="S294"/>
  <c r="T294"/>
  <c r="U294"/>
  <c r="V294"/>
  <c r="W294"/>
  <c r="X294"/>
  <c r="Y294"/>
  <c r="Z294"/>
  <c r="AA294"/>
  <c r="AB294"/>
  <c r="AC294"/>
  <c r="AD294"/>
  <c r="AE294"/>
  <c r="AF294"/>
  <c r="AG294"/>
  <c r="AH294"/>
  <c r="AI294"/>
  <c r="AJ294"/>
  <c r="AK294"/>
  <c r="AL294"/>
  <c r="AM294"/>
  <c r="AN294"/>
  <c r="AO294"/>
  <c r="AP294"/>
  <c r="B295"/>
  <c r="C295"/>
  <c r="D295"/>
  <c r="E295"/>
  <c r="F295"/>
  <c r="G295"/>
  <c r="H295"/>
  <c r="I295"/>
  <c r="J295"/>
  <c r="K295"/>
  <c r="L295"/>
  <c r="M295"/>
  <c r="N295"/>
  <c r="O295"/>
  <c r="P295"/>
  <c r="Q295"/>
  <c r="R295"/>
  <c r="S295"/>
  <c r="T295"/>
  <c r="U295"/>
  <c r="V295"/>
  <c r="W295"/>
  <c r="X295"/>
  <c r="Y295"/>
  <c r="Z295"/>
  <c r="AA295"/>
  <c r="AB295"/>
  <c r="AC295"/>
  <c r="AD295"/>
  <c r="AE295"/>
  <c r="AF295"/>
  <c r="AG295"/>
  <c r="AH295"/>
  <c r="AI295"/>
  <c r="AJ295"/>
  <c r="AK295"/>
  <c r="AL295"/>
  <c r="AM295"/>
  <c r="AN295"/>
  <c r="AO295"/>
  <c r="AP295"/>
  <c r="B296"/>
  <c r="C296"/>
  <c r="D296"/>
  <c r="E296"/>
  <c r="F296"/>
  <c r="G296"/>
  <c r="H296"/>
  <c r="I296"/>
  <c r="J296"/>
  <c r="K296"/>
  <c r="L296"/>
  <c r="M296"/>
  <c r="N296"/>
  <c r="O296"/>
  <c r="P296"/>
  <c r="Q296"/>
  <c r="R296"/>
  <c r="S296"/>
  <c r="T296"/>
  <c r="U296"/>
  <c r="V296"/>
  <c r="W296"/>
  <c r="X296"/>
  <c r="Y296"/>
  <c r="Z296"/>
  <c r="AA296"/>
  <c r="AB296"/>
  <c r="AC296"/>
  <c r="AD296"/>
  <c r="AE296"/>
  <c r="AF296"/>
  <c r="AG296"/>
  <c r="AH296"/>
  <c r="AI296"/>
  <c r="AJ296"/>
  <c r="AK296"/>
  <c r="AL296"/>
  <c r="AM296"/>
  <c r="AN296"/>
  <c r="AO296"/>
  <c r="AP296"/>
  <c r="B297"/>
  <c r="C297"/>
  <c r="D297"/>
  <c r="E297"/>
  <c r="F297"/>
  <c r="G297"/>
  <c r="H297"/>
  <c r="I297"/>
  <c r="J297"/>
  <c r="K297"/>
  <c r="L297"/>
  <c r="M297"/>
  <c r="N297"/>
  <c r="O297"/>
  <c r="P297"/>
  <c r="Q297"/>
  <c r="R297"/>
  <c r="S297"/>
  <c r="T297"/>
  <c r="U297"/>
  <c r="V297"/>
  <c r="W297"/>
  <c r="X297"/>
  <c r="Y297"/>
  <c r="Z297"/>
  <c r="AA297"/>
  <c r="AB297"/>
  <c r="AC297"/>
  <c r="AD297"/>
  <c r="AE297"/>
  <c r="AF297"/>
  <c r="AG297"/>
  <c r="AH297"/>
  <c r="AI297"/>
  <c r="AJ297"/>
  <c r="AK297"/>
  <c r="AL297"/>
  <c r="AM297"/>
  <c r="AN297"/>
  <c r="AO297"/>
  <c r="AP297"/>
  <c r="B298"/>
  <c r="C298"/>
  <c r="D298"/>
  <c r="E298"/>
  <c r="F298"/>
  <c r="G298"/>
  <c r="H298"/>
  <c r="I298"/>
  <c r="J298"/>
  <c r="K298"/>
  <c r="L298"/>
  <c r="M298"/>
  <c r="N298"/>
  <c r="O298"/>
  <c r="P298"/>
  <c r="Q298"/>
  <c r="R298"/>
  <c r="S298"/>
  <c r="T298"/>
  <c r="U298"/>
  <c r="V298"/>
  <c r="W298"/>
  <c r="X298"/>
  <c r="Y298"/>
  <c r="Z298"/>
  <c r="AA298"/>
  <c r="AB298"/>
  <c r="AC298"/>
  <c r="AD298"/>
  <c r="AE298"/>
  <c r="AF298"/>
  <c r="AG298"/>
  <c r="AH298"/>
  <c r="AI298"/>
  <c r="AJ298"/>
  <c r="AK298"/>
  <c r="AL298"/>
  <c r="AM298"/>
  <c r="AN298"/>
  <c r="AO298"/>
  <c r="AP298"/>
  <c r="B299"/>
  <c r="C299"/>
  <c r="D299"/>
  <c r="E299"/>
  <c r="F299"/>
  <c r="G299"/>
  <c r="H299"/>
  <c r="I299"/>
  <c r="J299"/>
  <c r="K299"/>
  <c r="L299"/>
  <c r="M299"/>
  <c r="N299"/>
  <c r="O299"/>
  <c r="P299"/>
  <c r="Q299"/>
  <c r="R299"/>
  <c r="S299"/>
  <c r="T299"/>
  <c r="U299"/>
  <c r="V299"/>
  <c r="W299"/>
  <c r="X299"/>
  <c r="Y299"/>
  <c r="Z299"/>
  <c r="AA299"/>
  <c r="AB299"/>
  <c r="AC299"/>
  <c r="AD299"/>
  <c r="AE299"/>
  <c r="AF299"/>
  <c r="AG299"/>
  <c r="AH299"/>
  <c r="AI299"/>
  <c r="AJ299"/>
  <c r="AK299"/>
  <c r="AL299"/>
  <c r="AM299"/>
  <c r="AN299"/>
  <c r="AO299"/>
  <c r="AP299"/>
  <c r="B300"/>
  <c r="C300"/>
  <c r="D300"/>
  <c r="E300"/>
  <c r="F300"/>
  <c r="G300"/>
  <c r="H300"/>
  <c r="I300"/>
  <c r="J300"/>
  <c r="K300"/>
  <c r="L300"/>
  <c r="M300"/>
  <c r="N300"/>
  <c r="O300"/>
  <c r="P300"/>
  <c r="Q300"/>
  <c r="R300"/>
  <c r="S300"/>
  <c r="T300"/>
  <c r="U300"/>
  <c r="V300"/>
  <c r="W300"/>
  <c r="X300"/>
  <c r="Y300"/>
  <c r="Z300"/>
  <c r="AA300"/>
  <c r="AB300"/>
  <c r="AC300"/>
  <c r="AD300"/>
  <c r="AE300"/>
  <c r="AF300"/>
  <c r="AG300"/>
  <c r="AH300"/>
  <c r="AI300"/>
  <c r="AJ300"/>
  <c r="AK300"/>
  <c r="AL300"/>
  <c r="AM300"/>
  <c r="AN300"/>
  <c r="AO300"/>
  <c r="AP300"/>
  <c r="B301"/>
  <c r="C301"/>
  <c r="D301"/>
  <c r="E301"/>
  <c r="F301"/>
  <c r="G301"/>
  <c r="H301"/>
  <c r="I301"/>
  <c r="J301"/>
  <c r="K301"/>
  <c r="L301"/>
  <c r="M301"/>
  <c r="N301"/>
  <c r="O301"/>
  <c r="P301"/>
  <c r="Q301"/>
  <c r="R301"/>
  <c r="S301"/>
  <c r="T301"/>
  <c r="U301"/>
  <c r="V301"/>
  <c r="W301"/>
  <c r="X301"/>
  <c r="Y301"/>
  <c r="Z301"/>
  <c r="AA301"/>
  <c r="AB301"/>
  <c r="AC301"/>
  <c r="AD301"/>
  <c r="AE301"/>
  <c r="AF301"/>
  <c r="AG301"/>
  <c r="AH301"/>
  <c r="AI301"/>
  <c r="AJ301"/>
  <c r="AK301"/>
  <c r="AL301"/>
  <c r="AM301"/>
  <c r="AN301"/>
  <c r="AO301"/>
  <c r="AP301"/>
  <c r="B302"/>
  <c r="C302"/>
  <c r="D302"/>
  <c r="E302"/>
  <c r="F302"/>
  <c r="G302"/>
  <c r="H302"/>
  <c r="I302"/>
  <c r="J302"/>
  <c r="K302"/>
  <c r="L302"/>
  <c r="M302"/>
  <c r="N302"/>
  <c r="O302"/>
  <c r="P302"/>
  <c r="Q302"/>
  <c r="R302"/>
  <c r="S302"/>
  <c r="T302"/>
  <c r="U302"/>
  <c r="V302"/>
  <c r="W302"/>
  <c r="X302"/>
  <c r="Y302"/>
  <c r="Z302"/>
  <c r="AA302"/>
  <c r="AB302"/>
  <c r="AC302"/>
  <c r="AD302"/>
  <c r="AE302"/>
  <c r="AF302"/>
  <c r="AG302"/>
  <c r="AH302"/>
  <c r="AI302"/>
  <c r="AJ302"/>
  <c r="AK302"/>
  <c r="AL302"/>
  <c r="AM302"/>
  <c r="AN302"/>
  <c r="AO302"/>
  <c r="AP302"/>
  <c r="B303"/>
  <c r="C303"/>
  <c r="D303"/>
  <c r="E303"/>
  <c r="F303"/>
  <c r="G303"/>
  <c r="H303"/>
  <c r="I303"/>
  <c r="J303"/>
  <c r="K303"/>
  <c r="L303"/>
  <c r="M303"/>
  <c r="N303"/>
  <c r="O303"/>
  <c r="P303"/>
  <c r="Q303"/>
  <c r="R303"/>
  <c r="S303"/>
  <c r="T303"/>
  <c r="U303"/>
  <c r="V303"/>
  <c r="W303"/>
  <c r="X303"/>
  <c r="Y303"/>
  <c r="Z303"/>
  <c r="AA303"/>
  <c r="AB303"/>
  <c r="AC303"/>
  <c r="AD303"/>
  <c r="AE303"/>
  <c r="AF303"/>
  <c r="AG303"/>
  <c r="AH303"/>
  <c r="AI303"/>
  <c r="AJ303"/>
  <c r="AK303"/>
  <c r="AL303"/>
  <c r="AM303"/>
  <c r="AN303"/>
  <c r="AO303"/>
  <c r="AP303"/>
  <c r="B304"/>
  <c r="C304"/>
  <c r="D304"/>
  <c r="E304"/>
  <c r="F304"/>
  <c r="G304"/>
  <c r="H304"/>
  <c r="I304"/>
  <c r="J304"/>
  <c r="K304"/>
  <c r="L304"/>
  <c r="M304"/>
  <c r="N304"/>
  <c r="O304"/>
  <c r="P304"/>
  <c r="Q304"/>
  <c r="R304"/>
  <c r="S304"/>
  <c r="T304"/>
  <c r="U304"/>
  <c r="V304"/>
  <c r="W304"/>
  <c r="X304"/>
  <c r="Y304"/>
  <c r="Z304"/>
  <c r="AA304"/>
  <c r="AB304"/>
  <c r="AC304"/>
  <c r="AD304"/>
  <c r="AE304"/>
  <c r="AF304"/>
  <c r="AG304"/>
  <c r="AH304"/>
  <c r="AI304"/>
  <c r="AJ304"/>
  <c r="AK304"/>
  <c r="AL304"/>
  <c r="AM304"/>
  <c r="AN304"/>
  <c r="AO304"/>
  <c r="AP304"/>
  <c r="B305"/>
  <c r="C305"/>
  <c r="D305"/>
  <c r="E305"/>
  <c r="F305"/>
  <c r="G305"/>
  <c r="H305"/>
  <c r="I305"/>
  <c r="J305"/>
  <c r="K305"/>
  <c r="L305"/>
  <c r="M305"/>
  <c r="N305"/>
  <c r="O305"/>
  <c r="P305"/>
  <c r="Q305"/>
  <c r="R305"/>
  <c r="S305"/>
  <c r="T305"/>
  <c r="U305"/>
  <c r="V305"/>
  <c r="W305"/>
  <c r="X305"/>
  <c r="Y305"/>
  <c r="Z305"/>
  <c r="AA305"/>
  <c r="AB305"/>
  <c r="AC305"/>
  <c r="AD305"/>
  <c r="AE305"/>
  <c r="AF305"/>
  <c r="AG305"/>
  <c r="AH305"/>
  <c r="AI305"/>
  <c r="AJ305"/>
  <c r="AK305"/>
  <c r="AL305"/>
  <c r="AM305"/>
  <c r="AN305"/>
  <c r="AO305"/>
  <c r="AP305"/>
  <c r="B306"/>
  <c r="C306"/>
  <c r="D306"/>
  <c r="E306"/>
  <c r="F306"/>
  <c r="G306"/>
  <c r="H306"/>
  <c r="I306"/>
  <c r="J306"/>
  <c r="K306"/>
  <c r="L306"/>
  <c r="M306"/>
  <c r="N306"/>
  <c r="O306"/>
  <c r="P306"/>
  <c r="Q306"/>
  <c r="R306"/>
  <c r="S306"/>
  <c r="T306"/>
  <c r="U306"/>
  <c r="V306"/>
  <c r="W306"/>
  <c r="X306"/>
  <c r="Y306"/>
  <c r="Z306"/>
  <c r="AA306"/>
  <c r="AB306"/>
  <c r="AC306"/>
  <c r="AD306"/>
  <c r="AE306"/>
  <c r="AF306"/>
  <c r="AG306"/>
  <c r="AH306"/>
  <c r="AI306"/>
  <c r="AJ306"/>
  <c r="AK306"/>
  <c r="AL306"/>
  <c r="AM306"/>
  <c r="AN306"/>
  <c r="AO306"/>
  <c r="AP306"/>
  <c r="B307"/>
  <c r="C307"/>
  <c r="D307"/>
  <c r="E307"/>
  <c r="F307"/>
  <c r="G307"/>
  <c r="H307"/>
  <c r="I307"/>
  <c r="J307"/>
  <c r="K307"/>
  <c r="L307"/>
  <c r="M307"/>
  <c r="N307"/>
  <c r="O307"/>
  <c r="P307"/>
  <c r="Q307"/>
  <c r="R307"/>
  <c r="S307"/>
  <c r="T307"/>
  <c r="U307"/>
  <c r="V307"/>
  <c r="W307"/>
  <c r="X307"/>
  <c r="Y307"/>
  <c r="Z307"/>
  <c r="AA307"/>
  <c r="AB307"/>
  <c r="AC307"/>
  <c r="AD307"/>
  <c r="AE307"/>
  <c r="AF307"/>
  <c r="AG307"/>
  <c r="AH307"/>
  <c r="AI307"/>
  <c r="AJ307"/>
  <c r="AK307"/>
  <c r="AL307"/>
  <c r="AM307"/>
  <c r="AN307"/>
  <c r="AO307"/>
  <c r="AP307"/>
  <c r="B308"/>
  <c r="C308"/>
  <c r="D308"/>
  <c r="E308"/>
  <c r="F308"/>
  <c r="G308"/>
  <c r="H308"/>
  <c r="I308"/>
  <c r="J308"/>
  <c r="K308"/>
  <c r="L308"/>
  <c r="M308"/>
  <c r="N308"/>
  <c r="O308"/>
  <c r="P308"/>
  <c r="Q308"/>
  <c r="R308"/>
  <c r="S308"/>
  <c r="T308"/>
  <c r="U308"/>
  <c r="V308"/>
  <c r="W308"/>
  <c r="X308"/>
  <c r="Y308"/>
  <c r="Z308"/>
  <c r="AA308"/>
  <c r="AB308"/>
  <c r="AC308"/>
  <c r="AD308"/>
  <c r="AE308"/>
  <c r="AF308"/>
  <c r="AG308"/>
  <c r="AH308"/>
  <c r="AI308"/>
  <c r="AJ308"/>
  <c r="AK308"/>
  <c r="AL308"/>
  <c r="AM308"/>
  <c r="AN308"/>
  <c r="AO308"/>
  <c r="AP308"/>
  <c r="B309"/>
  <c r="C309"/>
  <c r="D309"/>
  <c r="E309"/>
  <c r="F309"/>
  <c r="G309"/>
  <c r="H309"/>
  <c r="I309"/>
  <c r="J309"/>
  <c r="K309"/>
  <c r="L309"/>
  <c r="M309"/>
  <c r="N309"/>
  <c r="O309"/>
  <c r="P309"/>
  <c r="Q309"/>
  <c r="R309"/>
  <c r="S309"/>
  <c r="T309"/>
  <c r="U309"/>
  <c r="V309"/>
  <c r="W309"/>
  <c r="X309"/>
  <c r="Y309"/>
  <c r="Z309"/>
  <c r="AA309"/>
  <c r="AB309"/>
  <c r="AC309"/>
  <c r="AD309"/>
  <c r="AE309"/>
  <c r="AF309"/>
  <c r="AG309"/>
  <c r="AH309"/>
  <c r="AI309"/>
  <c r="AJ309"/>
  <c r="AK309"/>
  <c r="AL309"/>
  <c r="AM309"/>
  <c r="AN309"/>
  <c r="AO309"/>
  <c r="AP309"/>
  <c r="B310"/>
  <c r="C310"/>
  <c r="D310"/>
  <c r="E310"/>
  <c r="F310"/>
  <c r="G310"/>
  <c r="H310"/>
  <c r="I310"/>
  <c r="J310"/>
  <c r="K310"/>
  <c r="L310"/>
  <c r="M310"/>
  <c r="N310"/>
  <c r="O310"/>
  <c r="P310"/>
  <c r="Q310"/>
  <c r="R310"/>
  <c r="S310"/>
  <c r="T310"/>
  <c r="U310"/>
  <c r="V310"/>
  <c r="W310"/>
  <c r="X310"/>
  <c r="Y310"/>
  <c r="Z310"/>
  <c r="AA310"/>
  <c r="AB310"/>
  <c r="AC310"/>
  <c r="AD310"/>
  <c r="AE310"/>
  <c r="AF310"/>
  <c r="AG310"/>
  <c r="AH310"/>
  <c r="AI310"/>
  <c r="AJ310"/>
  <c r="AK310"/>
  <c r="AL310"/>
  <c r="AM310"/>
  <c r="AN310"/>
  <c r="AO310"/>
  <c r="AP310"/>
  <c r="B311"/>
  <c r="C311"/>
  <c r="D311"/>
  <c r="E311"/>
  <c r="F311"/>
  <c r="G311"/>
  <c r="H311"/>
  <c r="I311"/>
  <c r="J311"/>
  <c r="K311"/>
  <c r="L311"/>
  <c r="M311"/>
  <c r="N311"/>
  <c r="O311"/>
  <c r="P311"/>
  <c r="Q311"/>
  <c r="R311"/>
  <c r="S311"/>
  <c r="T311"/>
  <c r="U311"/>
  <c r="V311"/>
  <c r="W311"/>
  <c r="X311"/>
  <c r="Y311"/>
  <c r="Z311"/>
  <c r="AA311"/>
  <c r="AB311"/>
  <c r="AC311"/>
  <c r="AD311"/>
  <c r="AE311"/>
  <c r="AF311"/>
  <c r="AG311"/>
  <c r="AH311"/>
  <c r="AI311"/>
  <c r="AJ311"/>
  <c r="AK311"/>
  <c r="AL311"/>
  <c r="AM311"/>
  <c r="AN311"/>
  <c r="AO311"/>
  <c r="AP311"/>
  <c r="B312"/>
  <c r="C312"/>
  <c r="D312"/>
  <c r="E312"/>
  <c r="F312"/>
  <c r="G312"/>
  <c r="H312"/>
  <c r="I312"/>
  <c r="J312"/>
  <c r="K312"/>
  <c r="L312"/>
  <c r="M312"/>
  <c r="N312"/>
  <c r="O312"/>
  <c r="P312"/>
  <c r="Q312"/>
  <c r="R312"/>
  <c r="S312"/>
  <c r="T312"/>
  <c r="U312"/>
  <c r="V312"/>
  <c r="W312"/>
  <c r="X312"/>
  <c r="Y312"/>
  <c r="Z312"/>
  <c r="AA312"/>
  <c r="AB312"/>
  <c r="AC312"/>
  <c r="AD312"/>
  <c r="AE312"/>
  <c r="AF312"/>
  <c r="AG312"/>
  <c r="AH312"/>
  <c r="AI312"/>
  <c r="AJ312"/>
  <c r="AK312"/>
  <c r="AL312"/>
  <c r="AM312"/>
  <c r="AN312"/>
  <c r="AO312"/>
  <c r="AP312"/>
  <c r="B313"/>
  <c r="C313"/>
  <c r="D313"/>
  <c r="E313"/>
  <c r="F313"/>
  <c r="G313"/>
  <c r="H313"/>
  <c r="I313"/>
  <c r="J313"/>
  <c r="K313"/>
  <c r="L313"/>
  <c r="M313"/>
  <c r="N313"/>
  <c r="O313"/>
  <c r="P313"/>
  <c r="Q313"/>
  <c r="R313"/>
  <c r="S313"/>
  <c r="T313"/>
  <c r="U313"/>
  <c r="V313"/>
  <c r="W313"/>
  <c r="X313"/>
  <c r="Y313"/>
  <c r="Z313"/>
  <c r="AA313"/>
  <c r="AB313"/>
  <c r="AC313"/>
  <c r="AD313"/>
  <c r="AE313"/>
  <c r="AF313"/>
  <c r="AG313"/>
  <c r="AH313"/>
  <c r="AI313"/>
  <c r="AJ313"/>
  <c r="AK313"/>
  <c r="AL313"/>
  <c r="AM313"/>
  <c r="AN313"/>
  <c r="AO313"/>
  <c r="AP313"/>
  <c r="B314"/>
  <c r="C314"/>
  <c r="D314"/>
  <c r="E314"/>
  <c r="F314"/>
  <c r="G314"/>
  <c r="H314"/>
  <c r="I314"/>
  <c r="J314"/>
  <c r="K314"/>
  <c r="L314"/>
  <c r="M314"/>
  <c r="N314"/>
  <c r="O314"/>
  <c r="P314"/>
  <c r="Q314"/>
  <c r="R314"/>
  <c r="S314"/>
  <c r="T314"/>
  <c r="U314"/>
  <c r="V314"/>
  <c r="W314"/>
  <c r="X314"/>
  <c r="Y314"/>
  <c r="Z314"/>
  <c r="AA314"/>
  <c r="AB314"/>
  <c r="AC314"/>
  <c r="AD314"/>
  <c r="AE314"/>
  <c r="AF314"/>
  <c r="AG314"/>
  <c r="AH314"/>
  <c r="AI314"/>
  <c r="AJ314"/>
  <c r="AK314"/>
  <c r="AL314"/>
  <c r="AM314"/>
  <c r="AN314"/>
  <c r="AO314"/>
  <c r="AP314"/>
  <c r="B315"/>
  <c r="C315"/>
  <c r="D315"/>
  <c r="E315"/>
  <c r="F315"/>
  <c r="G315"/>
  <c r="H315"/>
  <c r="I315"/>
  <c r="J315"/>
  <c r="K315"/>
  <c r="L315"/>
  <c r="M315"/>
  <c r="N315"/>
  <c r="O315"/>
  <c r="P315"/>
  <c r="Q315"/>
  <c r="R315"/>
  <c r="S315"/>
  <c r="T315"/>
  <c r="U315"/>
  <c r="V315"/>
  <c r="W315"/>
  <c r="X315"/>
  <c r="Y315"/>
  <c r="Z315"/>
  <c r="AA315"/>
  <c r="AB315"/>
  <c r="AC315"/>
  <c r="AD315"/>
  <c r="AE315"/>
  <c r="AF315"/>
  <c r="AG315"/>
  <c r="AH315"/>
  <c r="AI315"/>
  <c r="AJ315"/>
  <c r="AK315"/>
  <c r="AL315"/>
  <c r="AM315"/>
  <c r="AN315"/>
  <c r="AO315"/>
  <c r="AP315"/>
  <c r="B316"/>
  <c r="C316"/>
  <c r="D316"/>
  <c r="E316"/>
  <c r="F316"/>
  <c r="G316"/>
  <c r="H316"/>
  <c r="I316"/>
  <c r="J316"/>
  <c r="K316"/>
  <c r="L316"/>
  <c r="M316"/>
  <c r="N316"/>
  <c r="O316"/>
  <c r="P316"/>
  <c r="Q316"/>
  <c r="R316"/>
  <c r="S316"/>
  <c r="T316"/>
  <c r="U316"/>
  <c r="V316"/>
  <c r="W316"/>
  <c r="X316"/>
  <c r="Y316"/>
  <c r="Z316"/>
  <c r="AA316"/>
  <c r="AB316"/>
  <c r="AC316"/>
  <c r="AD316"/>
  <c r="AE316"/>
  <c r="AF316"/>
  <c r="AG316"/>
  <c r="AH316"/>
  <c r="AI316"/>
  <c r="AJ316"/>
  <c r="AK316"/>
  <c r="AL316"/>
  <c r="AM316"/>
  <c r="AN316"/>
  <c r="AO316"/>
  <c r="AP316"/>
  <c r="B317"/>
  <c r="C317"/>
  <c r="D317"/>
  <c r="E317"/>
  <c r="F317"/>
  <c r="G317"/>
  <c r="H317"/>
  <c r="I317"/>
  <c r="J317"/>
  <c r="K317"/>
  <c r="L317"/>
  <c r="M317"/>
  <c r="N317"/>
  <c r="O317"/>
  <c r="P317"/>
  <c r="Q317"/>
  <c r="R317"/>
  <c r="S317"/>
  <c r="T317"/>
  <c r="U317"/>
  <c r="V317"/>
  <c r="W317"/>
  <c r="X317"/>
  <c r="Y317"/>
  <c r="Z317"/>
  <c r="AA317"/>
  <c r="AB317"/>
  <c r="AC317"/>
  <c r="AD317"/>
  <c r="AE317"/>
  <c r="AF317"/>
  <c r="AG317"/>
  <c r="AH317"/>
  <c r="AI317"/>
  <c r="AJ317"/>
  <c r="AK317"/>
  <c r="AL317"/>
  <c r="AM317"/>
  <c r="AN317"/>
  <c r="AO317"/>
  <c r="AP317"/>
  <c r="B318"/>
  <c r="C318"/>
  <c r="D318"/>
  <c r="E318"/>
  <c r="F318"/>
  <c r="G318"/>
  <c r="H318"/>
  <c r="I318"/>
  <c r="J318"/>
  <c r="K318"/>
  <c r="L318"/>
  <c r="M318"/>
  <c r="N318"/>
  <c r="O318"/>
  <c r="P318"/>
  <c r="Q318"/>
  <c r="R318"/>
  <c r="S318"/>
  <c r="T318"/>
  <c r="U318"/>
  <c r="V318"/>
  <c r="W318"/>
  <c r="X318"/>
  <c r="Y318"/>
  <c r="Z318"/>
  <c r="AA318"/>
  <c r="AB318"/>
  <c r="AC318"/>
  <c r="AD318"/>
  <c r="AE318"/>
  <c r="AF318"/>
  <c r="AG318"/>
  <c r="AH318"/>
  <c r="AI318"/>
  <c r="AJ318"/>
  <c r="AK318"/>
  <c r="AL318"/>
  <c r="AM318"/>
  <c r="AN318"/>
  <c r="AO318"/>
  <c r="AP318"/>
  <c r="B319"/>
  <c r="C319"/>
  <c r="D319"/>
  <c r="E319"/>
  <c r="F319"/>
  <c r="G319"/>
  <c r="H319"/>
  <c r="I319"/>
  <c r="J319"/>
  <c r="K319"/>
  <c r="L319"/>
  <c r="M319"/>
  <c r="N319"/>
  <c r="O319"/>
  <c r="P319"/>
  <c r="Q319"/>
  <c r="R319"/>
  <c r="S319"/>
  <c r="T319"/>
  <c r="U319"/>
  <c r="V319"/>
  <c r="W319"/>
  <c r="X319"/>
  <c r="Y319"/>
  <c r="Z319"/>
  <c r="AA319"/>
  <c r="AB319"/>
  <c r="AC319"/>
  <c r="AD319"/>
  <c r="AE319"/>
  <c r="AF319"/>
  <c r="AG319"/>
  <c r="AH319"/>
  <c r="AI319"/>
  <c r="AJ319"/>
  <c r="AK319"/>
  <c r="AL319"/>
  <c r="AM319"/>
  <c r="AN319"/>
  <c r="AO319"/>
  <c r="AP319"/>
  <c r="B320"/>
  <c r="C320"/>
  <c r="D320"/>
  <c r="E320"/>
  <c r="F320"/>
  <c r="G320"/>
  <c r="H320"/>
  <c r="I320"/>
  <c r="J320"/>
  <c r="K320"/>
  <c r="L320"/>
  <c r="M320"/>
  <c r="N320"/>
  <c r="O320"/>
  <c r="P320"/>
  <c r="Q320"/>
  <c r="R320"/>
  <c r="S320"/>
  <c r="T320"/>
  <c r="U320"/>
  <c r="V320"/>
  <c r="W320"/>
  <c r="X320"/>
  <c r="Y320"/>
  <c r="Z320"/>
  <c r="AA320"/>
  <c r="AB320"/>
  <c r="AC320"/>
  <c r="AD320"/>
  <c r="AE320"/>
  <c r="AF320"/>
  <c r="AG320"/>
  <c r="AH320"/>
  <c r="AI320"/>
  <c r="AJ320"/>
  <c r="AK320"/>
  <c r="AL320"/>
  <c r="AM320"/>
  <c r="AN320"/>
  <c r="AO320"/>
  <c r="AP320"/>
  <c r="B321"/>
  <c r="C321"/>
  <c r="D321"/>
  <c r="E321"/>
  <c r="F321"/>
  <c r="G321"/>
  <c r="H321"/>
  <c r="I321"/>
  <c r="J321"/>
  <c r="K321"/>
  <c r="L321"/>
  <c r="M321"/>
  <c r="N321"/>
  <c r="O321"/>
  <c r="P321"/>
  <c r="Q321"/>
  <c r="R321"/>
  <c r="S321"/>
  <c r="T321"/>
  <c r="U321"/>
  <c r="V321"/>
  <c r="W321"/>
  <c r="X321"/>
  <c r="Y321"/>
  <c r="Z321"/>
  <c r="AA321"/>
  <c r="AB321"/>
  <c r="AC321"/>
  <c r="AD321"/>
  <c r="AE321"/>
  <c r="AF321"/>
  <c r="AG321"/>
  <c r="AH321"/>
  <c r="AI321"/>
  <c r="AJ321"/>
  <c r="AK321"/>
  <c r="AL321"/>
  <c r="AM321"/>
  <c r="AN321"/>
  <c r="AO321"/>
  <c r="AP321"/>
  <c r="B322"/>
  <c r="C322"/>
  <c r="D322"/>
  <c r="E322"/>
  <c r="F322"/>
  <c r="G322"/>
  <c r="H322"/>
  <c r="I322"/>
  <c r="J322"/>
  <c r="K322"/>
  <c r="L322"/>
  <c r="M322"/>
  <c r="N322"/>
  <c r="O322"/>
  <c r="P322"/>
  <c r="Q322"/>
  <c r="R322"/>
  <c r="S322"/>
  <c r="T322"/>
  <c r="U322"/>
  <c r="V322"/>
  <c r="W322"/>
  <c r="X322"/>
  <c r="Y322"/>
  <c r="Z322"/>
  <c r="AA322"/>
  <c r="AB322"/>
  <c r="AC322"/>
  <c r="AD322"/>
  <c r="AE322"/>
  <c r="AF322"/>
  <c r="AG322"/>
  <c r="AH322"/>
  <c r="AI322"/>
  <c r="AJ322"/>
  <c r="AK322"/>
  <c r="AL322"/>
  <c r="AM322"/>
  <c r="AN322"/>
  <c r="AO322"/>
  <c r="AP322"/>
  <c r="B323"/>
  <c r="C323"/>
  <c r="D323"/>
  <c r="E323"/>
  <c r="F323"/>
  <c r="G323"/>
  <c r="H323"/>
  <c r="I323"/>
  <c r="J323"/>
  <c r="K323"/>
  <c r="L323"/>
  <c r="M323"/>
  <c r="N323"/>
  <c r="O323"/>
  <c r="P323"/>
  <c r="Q323"/>
  <c r="R323"/>
  <c r="S323"/>
  <c r="T323"/>
  <c r="U323"/>
  <c r="V323"/>
  <c r="W323"/>
  <c r="X323"/>
  <c r="Y323"/>
  <c r="Z323"/>
  <c r="AA323"/>
  <c r="AB323"/>
  <c r="AC323"/>
  <c r="AD323"/>
  <c r="AE323"/>
  <c r="AF323"/>
  <c r="AG323"/>
  <c r="AH323"/>
  <c r="AI323"/>
  <c r="AJ323"/>
  <c r="AK323"/>
  <c r="AL323"/>
  <c r="AM323"/>
  <c r="AN323"/>
  <c r="AO323"/>
  <c r="AP323"/>
  <c r="B324"/>
  <c r="C324"/>
  <c r="D324"/>
  <c r="E324"/>
  <c r="F324"/>
  <c r="G324"/>
  <c r="H324"/>
  <c r="I324"/>
  <c r="J324"/>
  <c r="K324"/>
  <c r="L324"/>
  <c r="M324"/>
  <c r="N324"/>
  <c r="O324"/>
  <c r="P324"/>
  <c r="Q324"/>
  <c r="R324"/>
  <c r="S324"/>
  <c r="T324"/>
  <c r="U324"/>
  <c r="V324"/>
  <c r="W324"/>
  <c r="X324"/>
  <c r="Y324"/>
  <c r="Z324"/>
  <c r="AA324"/>
  <c r="AB324"/>
  <c r="AC324"/>
  <c r="AD324"/>
  <c r="AE324"/>
  <c r="AF324"/>
  <c r="AG324"/>
  <c r="AH324"/>
  <c r="AI324"/>
  <c r="AJ324"/>
  <c r="AK324"/>
  <c r="AL324"/>
  <c r="AM324"/>
  <c r="AN324"/>
  <c r="AO324"/>
  <c r="AP324"/>
  <c r="B325"/>
  <c r="C325"/>
  <c r="D325"/>
  <c r="E325"/>
  <c r="F325"/>
  <c r="G325"/>
  <c r="H325"/>
  <c r="I325"/>
  <c r="J325"/>
  <c r="K325"/>
  <c r="L325"/>
  <c r="M325"/>
  <c r="N325"/>
  <c r="O325"/>
  <c r="P325"/>
  <c r="Q325"/>
  <c r="R325"/>
  <c r="S325"/>
  <c r="T325"/>
  <c r="U325"/>
  <c r="V325"/>
  <c r="W325"/>
  <c r="X325"/>
  <c r="Y325"/>
  <c r="Z325"/>
  <c r="AA325"/>
  <c r="AB325"/>
  <c r="AC325"/>
  <c r="AD325"/>
  <c r="AE325"/>
  <c r="AF325"/>
  <c r="AG325"/>
  <c r="AH325"/>
  <c r="AI325"/>
  <c r="AJ325"/>
  <c r="AK325"/>
  <c r="AL325"/>
  <c r="AM325"/>
  <c r="AN325"/>
  <c r="AO325"/>
  <c r="AP325"/>
  <c r="B326"/>
  <c r="C326"/>
  <c r="D326"/>
  <c r="E326"/>
  <c r="F326"/>
  <c r="G326"/>
  <c r="H326"/>
  <c r="I326"/>
  <c r="J326"/>
  <c r="K326"/>
  <c r="L326"/>
  <c r="M326"/>
  <c r="N326"/>
  <c r="O326"/>
  <c r="P326"/>
  <c r="Q326"/>
  <c r="R326"/>
  <c r="S326"/>
  <c r="T326"/>
  <c r="U326"/>
  <c r="V326"/>
  <c r="W326"/>
  <c r="X326"/>
  <c r="Y326"/>
  <c r="Z326"/>
  <c r="AA326"/>
  <c r="AB326"/>
  <c r="AC326"/>
  <c r="AD326"/>
  <c r="AE326"/>
  <c r="AF326"/>
  <c r="AG326"/>
  <c r="AH326"/>
  <c r="AI326"/>
  <c r="AJ326"/>
  <c r="AK326"/>
  <c r="AL326"/>
  <c r="AM326"/>
  <c r="AN326"/>
  <c r="AO326"/>
  <c r="AP326"/>
  <c r="B327"/>
  <c r="C327"/>
  <c r="D327"/>
  <c r="E327"/>
  <c r="F327"/>
  <c r="G327"/>
  <c r="H327"/>
  <c r="I327"/>
  <c r="J327"/>
  <c r="K327"/>
  <c r="L327"/>
  <c r="M327"/>
  <c r="N327"/>
  <c r="O327"/>
  <c r="P327"/>
  <c r="Q327"/>
  <c r="R327"/>
  <c r="S327"/>
  <c r="T327"/>
  <c r="U327"/>
  <c r="V327"/>
  <c r="W327"/>
  <c r="X327"/>
  <c r="Y327"/>
  <c r="Z327"/>
  <c r="AA327"/>
  <c r="AB327"/>
  <c r="AC327"/>
  <c r="AD327"/>
  <c r="AE327"/>
  <c r="AF327"/>
  <c r="AG327"/>
  <c r="AH327"/>
  <c r="AI327"/>
  <c r="AJ327"/>
  <c r="AK327"/>
  <c r="AL327"/>
  <c r="AM327"/>
  <c r="AN327"/>
  <c r="AO327"/>
  <c r="AP327"/>
  <c r="B328"/>
  <c r="C328"/>
  <c r="D328"/>
  <c r="E328"/>
  <c r="F328"/>
  <c r="G328"/>
  <c r="H328"/>
  <c r="I328"/>
  <c r="J328"/>
  <c r="K328"/>
  <c r="L328"/>
  <c r="M328"/>
  <c r="N328"/>
  <c r="O328"/>
  <c r="P328"/>
  <c r="Q328"/>
  <c r="R328"/>
  <c r="S328"/>
  <c r="T328"/>
  <c r="U328"/>
  <c r="V328"/>
  <c r="W328"/>
  <c r="X328"/>
  <c r="Y328"/>
  <c r="Z328"/>
  <c r="AA328"/>
  <c r="AB328"/>
  <c r="AC328"/>
  <c r="AD328"/>
  <c r="AE328"/>
  <c r="AF328"/>
  <c r="AG328"/>
  <c r="AH328"/>
  <c r="AI328"/>
  <c r="AJ328"/>
  <c r="AK328"/>
  <c r="AL328"/>
  <c r="AM328"/>
  <c r="AN328"/>
  <c r="AO328"/>
  <c r="AP328"/>
  <c r="B329"/>
  <c r="C329"/>
  <c r="D329"/>
  <c r="E329"/>
  <c r="F329"/>
  <c r="G329"/>
  <c r="H329"/>
  <c r="I329"/>
  <c r="J329"/>
  <c r="K329"/>
  <c r="L329"/>
  <c r="M329"/>
  <c r="N329"/>
  <c r="O329"/>
  <c r="P329"/>
  <c r="Q329"/>
  <c r="R329"/>
  <c r="S329"/>
  <c r="T329"/>
  <c r="U329"/>
  <c r="V329"/>
  <c r="W329"/>
  <c r="X329"/>
  <c r="Y329"/>
  <c r="Z329"/>
  <c r="AA329"/>
  <c r="AB329"/>
  <c r="AC329"/>
  <c r="AD329"/>
  <c r="AE329"/>
  <c r="AF329"/>
  <c r="AG329"/>
  <c r="AH329"/>
  <c r="AI329"/>
  <c r="AJ329"/>
  <c r="AK329"/>
  <c r="AL329"/>
  <c r="AM329"/>
  <c r="AN329"/>
  <c r="AO329"/>
  <c r="AP329"/>
  <c r="B330"/>
  <c r="C330"/>
  <c r="D330"/>
  <c r="E330"/>
  <c r="F330"/>
  <c r="G330"/>
  <c r="H330"/>
  <c r="I330"/>
  <c r="J330"/>
  <c r="K330"/>
  <c r="L330"/>
  <c r="M330"/>
  <c r="N330"/>
  <c r="O330"/>
  <c r="P330"/>
  <c r="Q330"/>
  <c r="R330"/>
  <c r="S330"/>
  <c r="T330"/>
  <c r="U330"/>
  <c r="V330"/>
  <c r="W330"/>
  <c r="X330"/>
  <c r="Y330"/>
  <c r="Z330"/>
  <c r="AA330"/>
  <c r="AB330"/>
  <c r="AC330"/>
  <c r="AD330"/>
  <c r="AE330"/>
  <c r="AF330"/>
  <c r="AG330"/>
  <c r="AH330"/>
  <c r="AI330"/>
  <c r="AJ330"/>
  <c r="AK330"/>
  <c r="AL330"/>
  <c r="AM330"/>
  <c r="AN330"/>
  <c r="AO330"/>
  <c r="AP330"/>
  <c r="B331"/>
  <c r="C331"/>
  <c r="D331"/>
  <c r="E331"/>
  <c r="F331"/>
  <c r="G331"/>
  <c r="H331"/>
  <c r="I331"/>
  <c r="J331"/>
  <c r="K331"/>
  <c r="L331"/>
  <c r="M331"/>
  <c r="N331"/>
  <c r="O331"/>
  <c r="P331"/>
  <c r="Q331"/>
  <c r="R331"/>
  <c r="S331"/>
  <c r="T331"/>
  <c r="U331"/>
  <c r="V331"/>
  <c r="W331"/>
  <c r="X331"/>
  <c r="Y331"/>
  <c r="Z331"/>
  <c r="AA331"/>
  <c r="AB331"/>
  <c r="AC331"/>
  <c r="AD331"/>
  <c r="AE331"/>
  <c r="AF331"/>
  <c r="AG331"/>
  <c r="AH331"/>
  <c r="AI331"/>
  <c r="AJ331"/>
  <c r="AK331"/>
  <c r="AL331"/>
  <c r="AM331"/>
  <c r="AN331"/>
  <c r="AO331"/>
  <c r="AP331"/>
  <c r="B332"/>
  <c r="C332"/>
  <c r="D332"/>
  <c r="E332"/>
  <c r="F332"/>
  <c r="G332"/>
  <c r="H332"/>
  <c r="I332"/>
  <c r="J332"/>
  <c r="K332"/>
  <c r="L332"/>
  <c r="M332"/>
  <c r="N332"/>
  <c r="O332"/>
  <c r="P332"/>
  <c r="Q332"/>
  <c r="R332"/>
  <c r="S332"/>
  <c r="T332"/>
  <c r="U332"/>
  <c r="V332"/>
  <c r="W332"/>
  <c r="X332"/>
  <c r="Y332"/>
  <c r="Z332"/>
  <c r="AA332"/>
  <c r="AB332"/>
  <c r="AC332"/>
  <c r="AD332"/>
  <c r="AE332"/>
  <c r="AF332"/>
  <c r="AG332"/>
  <c r="AH332"/>
  <c r="AI332"/>
  <c r="AJ332"/>
  <c r="AK332"/>
  <c r="AL332"/>
  <c r="AM332"/>
  <c r="AN332"/>
  <c r="AO332"/>
  <c r="AP332"/>
  <c r="B333"/>
  <c r="C333"/>
  <c r="D333"/>
  <c r="E333"/>
  <c r="F333"/>
  <c r="G333"/>
  <c r="H333"/>
  <c r="I333"/>
  <c r="J333"/>
  <c r="K333"/>
  <c r="L333"/>
  <c r="M333"/>
  <c r="N333"/>
  <c r="O333"/>
  <c r="P333"/>
  <c r="Q333"/>
  <c r="R333"/>
  <c r="S333"/>
  <c r="T333"/>
  <c r="U333"/>
  <c r="V333"/>
  <c r="W333"/>
  <c r="X333"/>
  <c r="Y333"/>
  <c r="Z333"/>
  <c r="AA333"/>
  <c r="AB333"/>
  <c r="AC333"/>
  <c r="AD333"/>
  <c r="AE333"/>
  <c r="AF333"/>
  <c r="AG333"/>
  <c r="AH333"/>
  <c r="AI333"/>
  <c r="AJ333"/>
  <c r="AK333"/>
  <c r="AL333"/>
  <c r="AM333"/>
  <c r="AN333"/>
  <c r="AO333"/>
  <c r="AP333"/>
  <c r="B334"/>
  <c r="C334"/>
  <c r="D334"/>
  <c r="E334"/>
  <c r="F334"/>
  <c r="G334"/>
  <c r="H334"/>
  <c r="I334"/>
  <c r="J334"/>
  <c r="K334"/>
  <c r="L334"/>
  <c r="M334"/>
  <c r="N334"/>
  <c r="O334"/>
  <c r="P334"/>
  <c r="Q334"/>
  <c r="R334"/>
  <c r="S334"/>
  <c r="T334"/>
  <c r="U334"/>
  <c r="V334"/>
  <c r="W334"/>
  <c r="X334"/>
  <c r="Y334"/>
  <c r="Z334"/>
  <c r="AA334"/>
  <c r="AB334"/>
  <c r="AC334"/>
  <c r="AD334"/>
  <c r="AE334"/>
  <c r="AF334"/>
  <c r="AG334"/>
  <c r="AH334"/>
  <c r="AI334"/>
  <c r="AJ334"/>
  <c r="AK334"/>
  <c r="AL334"/>
  <c r="AM334"/>
  <c r="AN334"/>
  <c r="AO334"/>
  <c r="AP334"/>
  <c r="B335"/>
  <c r="C335"/>
  <c r="D335"/>
  <c r="E335"/>
  <c r="F335"/>
  <c r="G335"/>
  <c r="H335"/>
  <c r="I335"/>
  <c r="J335"/>
  <c r="K335"/>
  <c r="L335"/>
  <c r="M335"/>
  <c r="N335"/>
  <c r="O335"/>
  <c r="P335"/>
  <c r="Q335"/>
  <c r="R335"/>
  <c r="S335"/>
  <c r="T335"/>
  <c r="U335"/>
  <c r="V335"/>
  <c r="W335"/>
  <c r="X335"/>
  <c r="Y335"/>
  <c r="Z335"/>
  <c r="AA335"/>
  <c r="AB335"/>
  <c r="AC335"/>
  <c r="AD335"/>
  <c r="AE335"/>
  <c r="AF335"/>
  <c r="AG335"/>
  <c r="AH335"/>
  <c r="AI335"/>
  <c r="AJ335"/>
  <c r="AK335"/>
  <c r="AL335"/>
  <c r="AM335"/>
  <c r="AN335"/>
  <c r="AO335"/>
  <c r="AP335"/>
  <c r="B336"/>
  <c r="C336"/>
  <c r="D336"/>
  <c r="E336"/>
  <c r="F336"/>
  <c r="G336"/>
  <c r="H336"/>
  <c r="I336"/>
  <c r="J336"/>
  <c r="K336"/>
  <c r="L336"/>
  <c r="M336"/>
  <c r="N336"/>
  <c r="O336"/>
  <c r="P336"/>
  <c r="Q336"/>
  <c r="R336"/>
  <c r="S336"/>
  <c r="T336"/>
  <c r="U336"/>
  <c r="V336"/>
  <c r="W336"/>
  <c r="X336"/>
  <c r="Y336"/>
  <c r="Z336"/>
  <c r="AA336"/>
  <c r="AB336"/>
  <c r="AC336"/>
  <c r="AD336"/>
  <c r="AE336"/>
  <c r="AF336"/>
  <c r="AG336"/>
  <c r="AH336"/>
  <c r="AI336"/>
  <c r="AJ336"/>
  <c r="AK336"/>
  <c r="AL336"/>
  <c r="AM336"/>
  <c r="AN336"/>
  <c r="AO336"/>
  <c r="AP336"/>
  <c r="B337"/>
  <c r="C337"/>
  <c r="D337"/>
  <c r="E337"/>
  <c r="F337"/>
  <c r="G337"/>
  <c r="H337"/>
  <c r="I337"/>
  <c r="J337"/>
  <c r="K337"/>
  <c r="L337"/>
  <c r="M337"/>
  <c r="N337"/>
  <c r="O337"/>
  <c r="P337"/>
  <c r="Q337"/>
  <c r="R337"/>
  <c r="S337"/>
  <c r="T337"/>
  <c r="U337"/>
  <c r="V337"/>
  <c r="W337"/>
  <c r="X337"/>
  <c r="Y337"/>
  <c r="Z337"/>
  <c r="AA337"/>
  <c r="AB337"/>
  <c r="AC337"/>
  <c r="AD337"/>
  <c r="AE337"/>
  <c r="AF337"/>
  <c r="AG337"/>
  <c r="AH337"/>
  <c r="AI337"/>
  <c r="AJ337"/>
  <c r="AK337"/>
  <c r="AL337"/>
  <c r="AM337"/>
  <c r="AN337"/>
  <c r="AO337"/>
  <c r="AP337"/>
  <c r="B338"/>
  <c r="C338"/>
  <c r="D338"/>
  <c r="E338"/>
  <c r="F338"/>
  <c r="G338"/>
  <c r="H338"/>
  <c r="I338"/>
  <c r="J338"/>
  <c r="K338"/>
  <c r="L338"/>
  <c r="M338"/>
  <c r="N338"/>
  <c r="O338"/>
  <c r="P338"/>
  <c r="Q338"/>
  <c r="R338"/>
  <c r="S338"/>
  <c r="T338"/>
  <c r="U338"/>
  <c r="V338"/>
  <c r="W338"/>
  <c r="X338"/>
  <c r="Y338"/>
  <c r="Z338"/>
  <c r="AA338"/>
  <c r="AB338"/>
  <c r="AC338"/>
  <c r="AD338"/>
  <c r="AE338"/>
  <c r="AF338"/>
  <c r="AG338"/>
  <c r="AH338"/>
  <c r="AI338"/>
  <c r="AJ338"/>
  <c r="AK338"/>
  <c r="AL338"/>
  <c r="AM338"/>
  <c r="AN338"/>
  <c r="AO338"/>
  <c r="AP338"/>
  <c r="B339"/>
  <c r="C339"/>
  <c r="D339"/>
  <c r="E339"/>
  <c r="F339"/>
  <c r="G339"/>
  <c r="H339"/>
  <c r="I339"/>
  <c r="J339"/>
  <c r="K339"/>
  <c r="L339"/>
  <c r="M339"/>
  <c r="N339"/>
  <c r="O339"/>
  <c r="P339"/>
  <c r="Q339"/>
  <c r="R339"/>
  <c r="S339"/>
  <c r="T339"/>
  <c r="U339"/>
  <c r="V339"/>
  <c r="W339"/>
  <c r="X339"/>
  <c r="Y339"/>
  <c r="Z339"/>
  <c r="AA339"/>
  <c r="AB339"/>
  <c r="AC339"/>
  <c r="AD339"/>
  <c r="AE339"/>
  <c r="AF339"/>
  <c r="AG339"/>
  <c r="AH339"/>
  <c r="AI339"/>
  <c r="AJ339"/>
  <c r="AK339"/>
  <c r="AL339"/>
  <c r="AM339"/>
  <c r="AN339"/>
  <c r="AO339"/>
  <c r="AP339"/>
  <c r="B340"/>
  <c r="C340"/>
  <c r="D340"/>
  <c r="E340"/>
  <c r="F340"/>
  <c r="G340"/>
  <c r="H340"/>
  <c r="I340"/>
  <c r="J340"/>
  <c r="K340"/>
  <c r="L340"/>
  <c r="M340"/>
  <c r="N340"/>
  <c r="O340"/>
  <c r="P340"/>
  <c r="Q340"/>
  <c r="R340"/>
  <c r="S340"/>
  <c r="T340"/>
  <c r="U340"/>
  <c r="V340"/>
  <c r="W340"/>
  <c r="X340"/>
  <c r="Y340"/>
  <c r="Z340"/>
  <c r="AA340"/>
  <c r="AB340"/>
  <c r="AC340"/>
  <c r="AD340"/>
  <c r="AE340"/>
  <c r="AF340"/>
  <c r="AG340"/>
  <c r="AH340"/>
  <c r="AI340"/>
  <c r="AJ340"/>
  <c r="AK340"/>
  <c r="AL340"/>
  <c r="AM340"/>
  <c r="AN340"/>
  <c r="AO340"/>
  <c r="AP340"/>
  <c r="B341"/>
  <c r="C341"/>
  <c r="D341"/>
  <c r="E341"/>
  <c r="F341"/>
  <c r="G341"/>
  <c r="H341"/>
  <c r="I341"/>
  <c r="J341"/>
  <c r="K341"/>
  <c r="L341"/>
  <c r="M341"/>
  <c r="N341"/>
  <c r="O341"/>
  <c r="P341"/>
  <c r="Q341"/>
  <c r="R341"/>
  <c r="S341"/>
  <c r="T341"/>
  <c r="U341"/>
  <c r="V341"/>
  <c r="W341"/>
  <c r="X341"/>
  <c r="Y341"/>
  <c r="Z341"/>
  <c r="AA341"/>
  <c r="AB341"/>
  <c r="AC341"/>
  <c r="AD341"/>
  <c r="AE341"/>
  <c r="AF341"/>
  <c r="AG341"/>
  <c r="AH341"/>
  <c r="AI341"/>
  <c r="AJ341"/>
  <c r="AK341"/>
  <c r="AL341"/>
  <c r="AM341"/>
  <c r="AN341"/>
  <c r="AO341"/>
  <c r="AP341"/>
  <c r="B342"/>
  <c r="C342"/>
  <c r="D342"/>
  <c r="E342"/>
  <c r="F342"/>
  <c r="G342"/>
  <c r="H342"/>
  <c r="I342"/>
  <c r="J342"/>
  <c r="K342"/>
  <c r="L342"/>
  <c r="M342"/>
  <c r="N342"/>
  <c r="O342"/>
  <c r="P342"/>
  <c r="Q342"/>
  <c r="R342"/>
  <c r="S342"/>
  <c r="T342"/>
  <c r="U342"/>
  <c r="V342"/>
  <c r="W342"/>
  <c r="X342"/>
  <c r="Y342"/>
  <c r="Z342"/>
  <c r="AA342"/>
  <c r="AB342"/>
  <c r="AC342"/>
  <c r="AD342"/>
  <c r="AE342"/>
  <c r="AF342"/>
  <c r="AG342"/>
  <c r="AH342"/>
  <c r="AI342"/>
  <c r="AJ342"/>
  <c r="AK342"/>
  <c r="AL342"/>
  <c r="AM342"/>
  <c r="AN342"/>
  <c r="AO342"/>
  <c r="AP342"/>
  <c r="B343"/>
  <c r="C343"/>
  <c r="D343"/>
  <c r="E343"/>
  <c r="F343"/>
  <c r="G343"/>
  <c r="H343"/>
  <c r="I343"/>
  <c r="J343"/>
  <c r="K343"/>
  <c r="L343"/>
  <c r="M343"/>
  <c r="N343"/>
  <c r="O343"/>
  <c r="P343"/>
  <c r="Q343"/>
  <c r="R343"/>
  <c r="S343"/>
  <c r="T343"/>
  <c r="U343"/>
  <c r="V343"/>
  <c r="W343"/>
  <c r="X343"/>
  <c r="Y343"/>
  <c r="Z343"/>
  <c r="AA343"/>
  <c r="AB343"/>
  <c r="AC343"/>
  <c r="AD343"/>
  <c r="AE343"/>
  <c r="AF343"/>
  <c r="AG343"/>
  <c r="AH343"/>
  <c r="AI343"/>
  <c r="AJ343"/>
  <c r="AK343"/>
  <c r="AL343"/>
  <c r="AM343"/>
  <c r="AN343"/>
  <c r="AO343"/>
  <c r="AP343"/>
  <c r="B344"/>
  <c r="C344"/>
  <c r="D344"/>
  <c r="E344"/>
  <c r="F344"/>
  <c r="G344"/>
  <c r="H344"/>
  <c r="I344"/>
  <c r="J344"/>
  <c r="K344"/>
  <c r="L344"/>
  <c r="M344"/>
  <c r="N344"/>
  <c r="O344"/>
  <c r="P344"/>
  <c r="Q344"/>
  <c r="R344"/>
  <c r="S344"/>
  <c r="T344"/>
  <c r="U344"/>
  <c r="V344"/>
  <c r="W344"/>
  <c r="X344"/>
  <c r="Y344"/>
  <c r="Z344"/>
  <c r="AA344"/>
  <c r="AB344"/>
  <c r="AC344"/>
  <c r="AD344"/>
  <c r="AE344"/>
  <c r="AF344"/>
  <c r="AG344"/>
  <c r="AH344"/>
  <c r="AI344"/>
  <c r="AJ344"/>
  <c r="AK344"/>
  <c r="AL344"/>
  <c r="AM344"/>
  <c r="AN344"/>
  <c r="AO344"/>
  <c r="AP344"/>
  <c r="B345"/>
  <c r="C345"/>
  <c r="D345"/>
  <c r="E345"/>
  <c r="F345"/>
  <c r="G345"/>
  <c r="H345"/>
  <c r="I345"/>
  <c r="J345"/>
  <c r="K345"/>
  <c r="L345"/>
  <c r="M345"/>
  <c r="N345"/>
  <c r="O345"/>
  <c r="P345"/>
  <c r="Q345"/>
  <c r="R345"/>
  <c r="S345"/>
  <c r="T345"/>
  <c r="U345"/>
  <c r="V345"/>
  <c r="W345"/>
  <c r="X345"/>
  <c r="Y345"/>
  <c r="Z345"/>
  <c r="AA345"/>
  <c r="AB345"/>
  <c r="AC345"/>
  <c r="AD345"/>
  <c r="AE345"/>
  <c r="AF345"/>
  <c r="AG345"/>
  <c r="AH345"/>
  <c r="AI345"/>
  <c r="AJ345"/>
  <c r="AK345"/>
  <c r="AL345"/>
  <c r="AM345"/>
  <c r="AN345"/>
  <c r="AO345"/>
  <c r="AP345"/>
  <c r="B346"/>
  <c r="C346"/>
  <c r="D346"/>
  <c r="E346"/>
  <c r="F346"/>
  <c r="G346"/>
  <c r="H346"/>
  <c r="I346"/>
  <c r="J346"/>
  <c r="K346"/>
  <c r="L346"/>
  <c r="M346"/>
  <c r="N346"/>
  <c r="O346"/>
  <c r="P346"/>
  <c r="Q346"/>
  <c r="R346"/>
  <c r="S346"/>
  <c r="T346"/>
  <c r="U346"/>
  <c r="V346"/>
  <c r="W346"/>
  <c r="X346"/>
  <c r="Y346"/>
  <c r="Z346"/>
  <c r="AA346"/>
  <c r="AB346"/>
  <c r="AC346"/>
  <c r="AD346"/>
  <c r="AE346"/>
  <c r="AF346"/>
  <c r="AG346"/>
  <c r="AH346"/>
  <c r="AI346"/>
  <c r="AJ346"/>
  <c r="AK346"/>
  <c r="AL346"/>
  <c r="AM346"/>
  <c r="AN346"/>
  <c r="AO346"/>
  <c r="AP346"/>
  <c r="B347"/>
  <c r="C347"/>
  <c r="D347"/>
  <c r="E347"/>
  <c r="F347"/>
  <c r="G347"/>
  <c r="H347"/>
  <c r="I347"/>
  <c r="J347"/>
  <c r="K347"/>
  <c r="L347"/>
  <c r="M347"/>
  <c r="N347"/>
  <c r="O347"/>
  <c r="P347"/>
  <c r="Q347"/>
  <c r="R347"/>
  <c r="S347"/>
  <c r="T347"/>
  <c r="U347"/>
  <c r="V347"/>
  <c r="W347"/>
  <c r="X347"/>
  <c r="Y347"/>
  <c r="Z347"/>
  <c r="AA347"/>
  <c r="AB347"/>
  <c r="AC347"/>
  <c r="AD347"/>
  <c r="AE347"/>
  <c r="AF347"/>
  <c r="AG347"/>
  <c r="AH347"/>
  <c r="AI347"/>
  <c r="AJ347"/>
  <c r="AK347"/>
  <c r="AL347"/>
  <c r="AM347"/>
  <c r="AN347"/>
  <c r="AO347"/>
  <c r="AP347"/>
  <c r="B348"/>
  <c r="C348"/>
  <c r="D348"/>
  <c r="E348"/>
  <c r="F348"/>
  <c r="G348"/>
  <c r="H348"/>
  <c r="I348"/>
  <c r="J348"/>
  <c r="K348"/>
  <c r="L348"/>
  <c r="M348"/>
  <c r="N348"/>
  <c r="O348"/>
  <c r="P348"/>
  <c r="Q348"/>
  <c r="R348"/>
  <c r="S348"/>
  <c r="T348"/>
  <c r="U348"/>
  <c r="V348"/>
  <c r="W348"/>
  <c r="X348"/>
  <c r="Y348"/>
  <c r="Z348"/>
  <c r="AA348"/>
  <c r="AB348"/>
  <c r="AC348"/>
  <c r="AD348"/>
  <c r="AE348"/>
  <c r="AF348"/>
  <c r="AG348"/>
  <c r="AH348"/>
  <c r="AI348"/>
  <c r="AJ348"/>
  <c r="AK348"/>
  <c r="AL348"/>
  <c r="AM348"/>
  <c r="AN348"/>
  <c r="AO348"/>
  <c r="AP348"/>
  <c r="B349"/>
  <c r="C349"/>
  <c r="D349"/>
  <c r="E349"/>
  <c r="F349"/>
  <c r="G349"/>
  <c r="H349"/>
  <c r="I349"/>
  <c r="J349"/>
  <c r="K349"/>
  <c r="L349"/>
  <c r="M349"/>
  <c r="N349"/>
  <c r="O349"/>
  <c r="P349"/>
  <c r="Q349"/>
  <c r="R349"/>
  <c r="S349"/>
  <c r="T349"/>
  <c r="U349"/>
  <c r="V349"/>
  <c r="W349"/>
  <c r="X349"/>
  <c r="Y349"/>
  <c r="Z349"/>
  <c r="AA349"/>
  <c r="AB349"/>
  <c r="AC349"/>
  <c r="AD349"/>
  <c r="AE349"/>
  <c r="AF349"/>
  <c r="AG349"/>
  <c r="AH349"/>
  <c r="AI349"/>
  <c r="AJ349"/>
  <c r="AK349"/>
  <c r="AL349"/>
  <c r="AM349"/>
  <c r="AN349"/>
  <c r="AO349"/>
  <c r="AP349"/>
  <c r="B350"/>
  <c r="C350"/>
  <c r="D350"/>
  <c r="E350"/>
  <c r="F350"/>
  <c r="G350"/>
  <c r="H350"/>
  <c r="I350"/>
  <c r="J350"/>
  <c r="K350"/>
  <c r="L350"/>
  <c r="M350"/>
  <c r="N350"/>
  <c r="O350"/>
  <c r="P350"/>
  <c r="Q350"/>
  <c r="R350"/>
  <c r="S350"/>
  <c r="T350"/>
  <c r="U350"/>
  <c r="V350"/>
  <c r="W350"/>
  <c r="X350"/>
  <c r="Y350"/>
  <c r="Z350"/>
  <c r="AA350"/>
  <c r="AB350"/>
  <c r="AC350"/>
  <c r="AD350"/>
  <c r="AE350"/>
  <c r="AF350"/>
  <c r="AG350"/>
  <c r="AH350"/>
  <c r="AI350"/>
  <c r="AJ350"/>
  <c r="AK350"/>
  <c r="AL350"/>
  <c r="AM350"/>
  <c r="AN350"/>
  <c r="AO350"/>
  <c r="AP350"/>
  <c r="B351"/>
  <c r="C351"/>
  <c r="D351"/>
  <c r="E351"/>
  <c r="F351"/>
  <c r="G351"/>
  <c r="H351"/>
  <c r="I351"/>
  <c r="J351"/>
  <c r="K351"/>
  <c r="L351"/>
  <c r="M351"/>
  <c r="N351"/>
  <c r="O351"/>
  <c r="P351"/>
  <c r="Q351"/>
  <c r="R351"/>
  <c r="S351"/>
  <c r="T351"/>
  <c r="U351"/>
  <c r="V351"/>
  <c r="W351"/>
  <c r="X351"/>
  <c r="Y351"/>
  <c r="Z351"/>
  <c r="AA351"/>
  <c r="AB351"/>
  <c r="AC351"/>
  <c r="AD351"/>
  <c r="AE351"/>
  <c r="AF351"/>
  <c r="AG351"/>
  <c r="AH351"/>
  <c r="AI351"/>
  <c r="AJ351"/>
  <c r="AK351"/>
  <c r="AL351"/>
  <c r="AM351"/>
  <c r="AN351"/>
  <c r="AO351"/>
  <c r="AP351"/>
  <c r="B352"/>
  <c r="C352"/>
  <c r="D352"/>
  <c r="E352"/>
  <c r="F352"/>
  <c r="G352"/>
  <c r="H352"/>
  <c r="I352"/>
  <c r="J352"/>
  <c r="K352"/>
  <c r="L352"/>
  <c r="M352"/>
  <c r="N352"/>
  <c r="O352"/>
  <c r="P352"/>
  <c r="Q352"/>
  <c r="R352"/>
  <c r="S352"/>
  <c r="T352"/>
  <c r="U352"/>
  <c r="V352"/>
  <c r="W352"/>
  <c r="X352"/>
  <c r="Y352"/>
  <c r="Z352"/>
  <c r="AA352"/>
  <c r="AB352"/>
  <c r="AC352"/>
  <c r="AD352"/>
  <c r="AE352"/>
  <c r="AF352"/>
  <c r="AG352"/>
  <c r="AH352"/>
  <c r="AI352"/>
  <c r="AJ352"/>
  <c r="AK352"/>
  <c r="AL352"/>
  <c r="AM352"/>
  <c r="AN352"/>
  <c r="AO352"/>
  <c r="AP352"/>
  <c r="B353"/>
  <c r="C353"/>
  <c r="D353"/>
  <c r="E353"/>
  <c r="F353"/>
  <c r="G353"/>
  <c r="H353"/>
  <c r="I353"/>
  <c r="J353"/>
  <c r="K353"/>
  <c r="L353"/>
  <c r="M353"/>
  <c r="N353"/>
  <c r="O353"/>
  <c r="P353"/>
  <c r="Q353"/>
  <c r="R353"/>
  <c r="S353"/>
  <c r="T353"/>
  <c r="U353"/>
  <c r="V353"/>
  <c r="W353"/>
  <c r="X353"/>
  <c r="Y353"/>
  <c r="Z353"/>
  <c r="AA353"/>
  <c r="AB353"/>
  <c r="AC353"/>
  <c r="AD353"/>
  <c r="AE353"/>
  <c r="AF353"/>
  <c r="AG353"/>
  <c r="AH353"/>
  <c r="AI353"/>
  <c r="AJ353"/>
  <c r="AK353"/>
  <c r="AL353"/>
  <c r="AM353"/>
  <c r="AN353"/>
  <c r="AO353"/>
  <c r="AP353"/>
  <c r="B354"/>
  <c r="C354"/>
  <c r="D354"/>
  <c r="E354"/>
  <c r="F354"/>
  <c r="G354"/>
  <c r="H354"/>
  <c r="I354"/>
  <c r="J354"/>
  <c r="K354"/>
  <c r="L354"/>
  <c r="M354"/>
  <c r="N354"/>
  <c r="O354"/>
  <c r="P354"/>
  <c r="Q354"/>
  <c r="R354"/>
  <c r="S354"/>
  <c r="T354"/>
  <c r="U354"/>
  <c r="V354"/>
  <c r="W354"/>
  <c r="X354"/>
  <c r="Y354"/>
  <c r="Z354"/>
  <c r="AA354"/>
  <c r="AB354"/>
  <c r="AC354"/>
  <c r="AD354"/>
  <c r="AE354"/>
  <c r="AF354"/>
  <c r="AG354"/>
  <c r="AH354"/>
  <c r="AI354"/>
  <c r="AJ354"/>
  <c r="AK354"/>
  <c r="AL354"/>
  <c r="AM354"/>
  <c r="AN354"/>
  <c r="AO354"/>
  <c r="AP354"/>
  <c r="B355"/>
  <c r="C355"/>
  <c r="D355"/>
  <c r="E355"/>
  <c r="F355"/>
  <c r="G355"/>
  <c r="H355"/>
  <c r="I355"/>
  <c r="J355"/>
  <c r="K355"/>
  <c r="L355"/>
  <c r="M355"/>
  <c r="N355"/>
  <c r="O355"/>
  <c r="P355"/>
  <c r="Q355"/>
  <c r="R355"/>
  <c r="S355"/>
  <c r="T355"/>
  <c r="U355"/>
  <c r="V355"/>
  <c r="W355"/>
  <c r="X355"/>
  <c r="Y355"/>
  <c r="Z355"/>
  <c r="AA355"/>
  <c r="AB355"/>
  <c r="AC355"/>
  <c r="AD355"/>
  <c r="AE355"/>
  <c r="AF355"/>
  <c r="AG355"/>
  <c r="AH355"/>
  <c r="AI355"/>
  <c r="AJ355"/>
  <c r="AK355"/>
  <c r="AL355"/>
  <c r="AM355"/>
  <c r="AN355"/>
  <c r="AO355"/>
  <c r="AP355"/>
  <c r="B356"/>
  <c r="C356"/>
  <c r="D356"/>
  <c r="E356"/>
  <c r="F356"/>
  <c r="G356"/>
  <c r="H356"/>
  <c r="I356"/>
  <c r="J356"/>
  <c r="K356"/>
  <c r="L356"/>
  <c r="M356"/>
  <c r="N356"/>
  <c r="O356"/>
  <c r="P356"/>
  <c r="Q356"/>
  <c r="R356"/>
  <c r="S356"/>
  <c r="T356"/>
  <c r="U356"/>
  <c r="V356"/>
  <c r="W356"/>
  <c r="X356"/>
  <c r="Y356"/>
  <c r="Z356"/>
  <c r="AA356"/>
  <c r="AB356"/>
  <c r="AC356"/>
  <c r="AD356"/>
  <c r="AE356"/>
  <c r="AF356"/>
  <c r="AG356"/>
  <c r="AH356"/>
  <c r="AI356"/>
  <c r="AJ356"/>
  <c r="AK356"/>
  <c r="AL356"/>
  <c r="AM356"/>
  <c r="AN356"/>
  <c r="AO356"/>
  <c r="AP356"/>
  <c r="B357"/>
  <c r="C357"/>
  <c r="D357"/>
  <c r="E357"/>
  <c r="F357"/>
  <c r="G357"/>
  <c r="H357"/>
  <c r="I357"/>
  <c r="J357"/>
  <c r="K357"/>
  <c r="L357"/>
  <c r="M357"/>
  <c r="N357"/>
  <c r="O357"/>
  <c r="P357"/>
  <c r="Q357"/>
  <c r="R357"/>
  <c r="S357"/>
  <c r="T357"/>
  <c r="U357"/>
  <c r="V357"/>
  <c r="W357"/>
  <c r="X357"/>
  <c r="Y357"/>
  <c r="Z357"/>
  <c r="AA357"/>
  <c r="AB357"/>
  <c r="AC357"/>
  <c r="AD357"/>
  <c r="AE357"/>
  <c r="AF357"/>
  <c r="AG357"/>
  <c r="AH357"/>
  <c r="AI357"/>
  <c r="AJ357"/>
  <c r="AK357"/>
  <c r="AL357"/>
  <c r="AM357"/>
  <c r="AN357"/>
  <c r="AO357"/>
  <c r="AP357"/>
  <c r="B358"/>
  <c r="C358"/>
  <c r="D358"/>
  <c r="E358"/>
  <c r="F358"/>
  <c r="G358"/>
  <c r="H358"/>
  <c r="I358"/>
  <c r="J358"/>
  <c r="K358"/>
  <c r="L358"/>
  <c r="M358"/>
  <c r="N358"/>
  <c r="O358"/>
  <c r="P358"/>
  <c r="Q358"/>
  <c r="R358"/>
  <c r="S358"/>
  <c r="T358"/>
  <c r="U358"/>
  <c r="V358"/>
  <c r="W358"/>
  <c r="X358"/>
  <c r="Y358"/>
  <c r="Z358"/>
  <c r="AA358"/>
  <c r="AB358"/>
  <c r="AC358"/>
  <c r="AD358"/>
  <c r="AE358"/>
  <c r="AF358"/>
  <c r="AG358"/>
  <c r="AH358"/>
  <c r="AI358"/>
  <c r="AJ358"/>
  <c r="AK358"/>
  <c r="AL358"/>
  <c r="AM358"/>
  <c r="AN358"/>
  <c r="AO358"/>
  <c r="AP358"/>
  <c r="B359"/>
  <c r="C359"/>
  <c r="D359"/>
  <c r="E359"/>
  <c r="F359"/>
  <c r="G359"/>
  <c r="H359"/>
  <c r="I359"/>
  <c r="J359"/>
  <c r="K359"/>
  <c r="L359"/>
  <c r="M359"/>
  <c r="N359"/>
  <c r="O359"/>
  <c r="P359"/>
  <c r="Q359"/>
  <c r="R359"/>
  <c r="S359"/>
  <c r="T359"/>
  <c r="U359"/>
  <c r="V359"/>
  <c r="W359"/>
  <c r="X359"/>
  <c r="Y359"/>
  <c r="Z359"/>
  <c r="AA359"/>
  <c r="AB359"/>
  <c r="AC359"/>
  <c r="AD359"/>
  <c r="AE359"/>
  <c r="AF359"/>
  <c r="AG359"/>
  <c r="AH359"/>
  <c r="AI359"/>
  <c r="AJ359"/>
  <c r="AK359"/>
  <c r="AL359"/>
  <c r="AM359"/>
  <c r="AN359"/>
  <c r="AO359"/>
  <c r="AP359"/>
  <c r="B360"/>
  <c r="C360"/>
  <c r="D360"/>
  <c r="E360"/>
  <c r="F360"/>
  <c r="G360"/>
  <c r="H360"/>
  <c r="I360"/>
  <c r="J360"/>
  <c r="K360"/>
  <c r="L360"/>
  <c r="M360"/>
  <c r="N360"/>
  <c r="O360"/>
  <c r="P360"/>
  <c r="Q360"/>
  <c r="R360"/>
  <c r="S360"/>
  <c r="T360"/>
  <c r="U360"/>
  <c r="V360"/>
  <c r="W360"/>
  <c r="X360"/>
  <c r="Y360"/>
  <c r="Z360"/>
  <c r="AA360"/>
  <c r="AB360"/>
  <c r="AC360"/>
  <c r="AD360"/>
  <c r="AE360"/>
  <c r="AF360"/>
  <c r="AG360"/>
  <c r="AH360"/>
  <c r="AI360"/>
  <c r="AJ360"/>
  <c r="AK360"/>
  <c r="AL360"/>
  <c r="AM360"/>
  <c r="AN360"/>
  <c r="AO360"/>
  <c r="AP360"/>
  <c r="B361"/>
  <c r="C361"/>
  <c r="D361"/>
  <c r="E361"/>
  <c r="F361"/>
  <c r="G361"/>
  <c r="H361"/>
  <c r="I361"/>
  <c r="J361"/>
  <c r="K361"/>
  <c r="L361"/>
  <c r="M361"/>
  <c r="N361"/>
  <c r="O361"/>
  <c r="P361"/>
  <c r="Q361"/>
  <c r="R361"/>
  <c r="S361"/>
  <c r="T361"/>
  <c r="U361"/>
  <c r="V361"/>
  <c r="W361"/>
  <c r="X361"/>
  <c r="Y361"/>
  <c r="Z361"/>
  <c r="AA361"/>
  <c r="AB361"/>
  <c r="AC361"/>
  <c r="AD361"/>
  <c r="AE361"/>
  <c r="AF361"/>
  <c r="AG361"/>
  <c r="AH361"/>
  <c r="AI361"/>
  <c r="AJ361"/>
  <c r="AK361"/>
  <c r="AL361"/>
  <c r="AM361"/>
  <c r="AN361"/>
  <c r="AO361"/>
  <c r="AP361"/>
  <c r="B362"/>
  <c r="C362"/>
  <c r="D362"/>
  <c r="E362"/>
  <c r="F362"/>
  <c r="G362"/>
  <c r="H362"/>
  <c r="I362"/>
  <c r="J362"/>
  <c r="K362"/>
  <c r="L362"/>
  <c r="M362"/>
  <c r="N362"/>
  <c r="O362"/>
  <c r="P362"/>
  <c r="Q362"/>
  <c r="R362"/>
  <c r="S362"/>
  <c r="T362"/>
  <c r="U362"/>
  <c r="V362"/>
  <c r="W362"/>
  <c r="X362"/>
  <c r="Y362"/>
  <c r="Z362"/>
  <c r="AA362"/>
  <c r="AB362"/>
  <c r="AC362"/>
  <c r="AD362"/>
  <c r="AE362"/>
  <c r="AF362"/>
  <c r="AG362"/>
  <c r="AH362"/>
  <c r="AI362"/>
  <c r="AJ362"/>
  <c r="AK362"/>
  <c r="AL362"/>
  <c r="AM362"/>
  <c r="AN362"/>
  <c r="AO362"/>
  <c r="AP362"/>
  <c r="B363"/>
  <c r="C363"/>
  <c r="D363"/>
  <c r="E363"/>
  <c r="F363"/>
  <c r="G363"/>
  <c r="H363"/>
  <c r="I363"/>
  <c r="J363"/>
  <c r="K363"/>
  <c r="L363"/>
  <c r="M363"/>
  <c r="N363"/>
  <c r="O363"/>
  <c r="P363"/>
  <c r="Q363"/>
  <c r="R363"/>
  <c r="S363"/>
  <c r="T363"/>
  <c r="U363"/>
  <c r="V363"/>
  <c r="W363"/>
  <c r="X363"/>
  <c r="Y363"/>
  <c r="Z363"/>
  <c r="AA363"/>
  <c r="AB363"/>
  <c r="AC363"/>
  <c r="AD363"/>
  <c r="AE363"/>
  <c r="AF363"/>
  <c r="AG363"/>
  <c r="AH363"/>
  <c r="AI363"/>
  <c r="AJ363"/>
  <c r="AK363"/>
  <c r="AL363"/>
  <c r="AM363"/>
  <c r="AN363"/>
  <c r="AO363"/>
  <c r="AP363"/>
</calcChain>
</file>

<file path=xl/comments1.xml><?xml version="1.0" encoding="utf-8"?>
<comments xmlns="http://schemas.openxmlformats.org/spreadsheetml/2006/main">
  <authors>
    <author>Strathclyde Standard Desktop</author>
  </authors>
  <commentList>
    <comment ref="C9" authorId="0">
      <text>
        <r>
          <rPr>
            <b/>
            <sz val="8"/>
            <color indexed="81"/>
            <rFont val="Tahoma"/>
          </rPr>
          <t>Strathclyde Standard Desktop:</t>
        </r>
        <r>
          <rPr>
            <sz val="8"/>
            <color indexed="81"/>
            <rFont val="Tahoma"/>
          </rPr>
          <t xml:space="preserve">
Assume downtime, 3% of the year </t>
        </r>
      </text>
    </comment>
    <comment ref="F11" authorId="0">
      <text>
        <r>
          <rPr>
            <b/>
            <sz val="8"/>
            <color indexed="81"/>
            <rFont val="Tahoma"/>
          </rPr>
          <t>Strathclyde Standard Desktop:</t>
        </r>
        <r>
          <rPr>
            <sz val="8"/>
            <color indexed="81"/>
            <rFont val="Tahoma"/>
          </rPr>
          <t xml:space="preserve">
*3 for installations in scotland</t>
        </r>
      </text>
    </comment>
    <comment ref="A17" authorId="0">
      <text>
        <r>
          <rPr>
            <b/>
            <sz val="8"/>
            <color indexed="81"/>
            <rFont val="Tahoma"/>
          </rPr>
          <t>Strathclyde Standard Desktop:</t>
        </r>
        <r>
          <rPr>
            <sz val="8"/>
            <color indexed="81"/>
            <rFont val="Tahoma"/>
          </rPr>
          <t xml:space="preserve">
Farm of 24 turbines to produce the 5 MW required to qualify for R.O.C's</t>
        </r>
      </text>
    </comment>
    <comment ref="C17" authorId="0">
      <text>
        <r>
          <rPr>
            <b/>
            <sz val="8"/>
            <color indexed="81"/>
            <rFont val="Tahoma"/>
          </rPr>
          <t>Strathclyde Standard Desktop:</t>
        </r>
        <r>
          <rPr>
            <sz val="8"/>
            <color indexed="81"/>
            <rFont val="Tahoma"/>
          </rPr>
          <t xml:space="preserve">
Assume downtime, 3% of the year</t>
        </r>
      </text>
    </comment>
  </commentList>
</comments>
</file>

<file path=xl/sharedStrings.xml><?xml version="1.0" encoding="utf-8"?>
<sst xmlns="http://schemas.openxmlformats.org/spreadsheetml/2006/main" count="170" uniqueCount="134">
  <si>
    <t>t</t>
  </si>
  <si>
    <t>U</t>
  </si>
  <si>
    <t>K0</t>
  </si>
  <si>
    <t>K1</t>
  </si>
  <si>
    <t>CleanCp</t>
  </si>
  <si>
    <t>CleanP</t>
  </si>
  <si>
    <t>DegCp</t>
  </si>
  <si>
    <t>DegP</t>
  </si>
  <si>
    <t>Total Power Clean</t>
  </si>
  <si>
    <t>Total power degraded</t>
  </si>
  <si>
    <t>Rated CleanP</t>
  </si>
  <si>
    <t>Rated DegP</t>
  </si>
  <si>
    <t>Deg RootCp</t>
  </si>
  <si>
    <t>Deg RootP</t>
  </si>
  <si>
    <t>Rated Deg RootP</t>
  </si>
  <si>
    <t>Total Power Root degraded</t>
  </si>
  <si>
    <t>Deg Mid-TipP</t>
  </si>
  <si>
    <t>Deg Mid-TipCp</t>
  </si>
  <si>
    <t>Total Power Mid-Tip degraded</t>
  </si>
  <si>
    <t>Clean</t>
  </si>
  <si>
    <t>Deg Root-MidCp</t>
  </si>
  <si>
    <t>Deg Root-MidP</t>
  </si>
  <si>
    <t>Deg TipCp</t>
  </si>
  <si>
    <t>Deg TipP</t>
  </si>
  <si>
    <t>Rated Deg Tip</t>
  </si>
  <si>
    <t>Rated Deg Root-MidP</t>
  </si>
  <si>
    <t>Rated Deg Mid-TipP</t>
  </si>
  <si>
    <t>Total Power Root-Mid degraded</t>
  </si>
  <si>
    <t>Total Power Tip degraded</t>
  </si>
  <si>
    <t>Full Deg</t>
  </si>
  <si>
    <t>Root Deg</t>
  </si>
  <si>
    <t>Root-Mid Deg</t>
  </si>
  <si>
    <t>Mid-Tip Deg</t>
  </si>
  <si>
    <t>Financial Analysis</t>
  </si>
  <si>
    <t xml:space="preserve">Costs </t>
  </si>
  <si>
    <t>(£)</t>
  </si>
  <si>
    <t>Per Device</t>
  </si>
  <si>
    <t>Installation</t>
  </si>
  <si>
    <t>Grid Connection (30% Capital)</t>
  </si>
  <si>
    <t>Maintenance</t>
  </si>
  <si>
    <t>Income</t>
  </si>
  <si>
    <t>Bulk electricity price</t>
  </si>
  <si>
    <t xml:space="preserve">Maintenance (per MWh) </t>
  </si>
  <si>
    <t>Loan Details</t>
  </si>
  <si>
    <t>Payback Period (years)</t>
  </si>
  <si>
    <t>Loan interest (%)</t>
  </si>
  <si>
    <t>Single Turbine</t>
  </si>
  <si>
    <t>Turbine</t>
  </si>
  <si>
    <t>Rotor</t>
  </si>
  <si>
    <t>Single</t>
  </si>
  <si>
    <t>Diamater (m)</t>
  </si>
  <si>
    <t>Blades</t>
  </si>
  <si>
    <t>Rated Power (MW)</t>
  </si>
  <si>
    <t>Farm of 24 Turbines</t>
  </si>
  <si>
    <t>Finances</t>
  </si>
  <si>
    <t>Farm</t>
  </si>
  <si>
    <t>Capital Cost + Installation per device</t>
  </si>
  <si>
    <t>Capital Cost + Installation for farm</t>
  </si>
  <si>
    <t>Power Per Half Cycle (MWh)</t>
  </si>
  <si>
    <t>Annual Maintenance for farm</t>
  </si>
  <si>
    <t>Annual Repayment on Loan</t>
  </si>
  <si>
    <t>Loan</t>
  </si>
  <si>
    <t>Annual Maintenance per device</t>
  </si>
  <si>
    <t>Per device</t>
  </si>
  <si>
    <t>Cost to Generate</t>
  </si>
  <si>
    <t>(£/MWh)</t>
  </si>
  <si>
    <t>Farm (clean)</t>
  </si>
  <si>
    <t>Per device (degraded)</t>
  </si>
  <si>
    <t>Farm (degraded)</t>
  </si>
  <si>
    <t>Per device (clean)</t>
  </si>
  <si>
    <t xml:space="preserve">R.O.C  </t>
  </si>
  <si>
    <t xml:space="preserve">Climate Change Levi </t>
  </si>
  <si>
    <t xml:space="preserve">Total Income </t>
  </si>
  <si>
    <t>Farm (root degraded)</t>
  </si>
  <si>
    <t>Farm (root-mid degraded)</t>
  </si>
  <si>
    <t>Farm (mid-tip degraded)</t>
  </si>
  <si>
    <t>Revenue</t>
  </si>
  <si>
    <t>(£M)</t>
  </si>
  <si>
    <t>Comparison</t>
  </si>
  <si>
    <t>Revenue (£M)</t>
  </si>
  <si>
    <t>Energy (MWh)</t>
  </si>
  <si>
    <t>8 degr unif pitch Cp</t>
  </si>
  <si>
    <t>8 degr unif pitch P</t>
  </si>
  <si>
    <t>Rated 8 degr uniform pitch P</t>
  </si>
  <si>
    <t>Fouling Analysis</t>
  </si>
  <si>
    <t>Fouling Type</t>
  </si>
  <si>
    <t>Pitch Analysis</t>
  </si>
  <si>
    <t>Twisted</t>
  </si>
  <si>
    <t>Pitch distribution</t>
  </si>
  <si>
    <t>Uniform 8 Degrees</t>
  </si>
  <si>
    <t xml:space="preserve">Recovered Power </t>
  </si>
  <si>
    <t>Power Per Year (MWh)</t>
  </si>
  <si>
    <t xml:space="preserve"> Power Per Half Cycle (MWh)</t>
  </si>
  <si>
    <t>Power Per year (MWh)</t>
  </si>
  <si>
    <t>NREL S814</t>
  </si>
  <si>
    <t>Profile Analysis</t>
  </si>
  <si>
    <t>Profile</t>
  </si>
  <si>
    <t>NACA 63-418</t>
  </si>
  <si>
    <t>NACA 63-424</t>
  </si>
  <si>
    <t>NACA 418 Cp</t>
  </si>
  <si>
    <t>NACA 418 P</t>
  </si>
  <si>
    <t>Rated NACA 418 S814 P</t>
  </si>
  <si>
    <t>NACA 424 Cp</t>
  </si>
  <si>
    <t>NACA 424 P</t>
  </si>
  <si>
    <t>Rated NACA 424 S814 P</t>
  </si>
  <si>
    <t xml:space="preserve">Fouling </t>
  </si>
  <si>
    <t>Energy Per year (MWh)</t>
  </si>
  <si>
    <t>Energy Per Half Cycle (MWh)</t>
  </si>
  <si>
    <t>Energy per Half Cycle (MWh)</t>
  </si>
  <si>
    <t>Energy Per year single (MWh)</t>
  </si>
  <si>
    <t>Energy Per year farm (MWh)</t>
  </si>
  <si>
    <t>Annual Energy Recovery/Revenue</t>
  </si>
  <si>
    <t>Revenue Loss</t>
  </si>
  <si>
    <t>percentage loss</t>
  </si>
  <si>
    <t>power loss</t>
  </si>
  <si>
    <t>Rotor Number Analysis</t>
  </si>
  <si>
    <t>Power per year (MWhr)</t>
  </si>
  <si>
    <t>Single Clean</t>
  </si>
  <si>
    <t>Contra Clean</t>
  </si>
  <si>
    <t>Single Deg</t>
  </si>
  <si>
    <t>Contra Deg</t>
  </si>
  <si>
    <t>Power per half cycle (MWhr)</t>
  </si>
  <si>
    <t>Single Clean Cp</t>
  </si>
  <si>
    <t>Single Clean P</t>
  </si>
  <si>
    <t>Single Clean Rated P</t>
  </si>
  <si>
    <t>Contra Clean Cp</t>
  </si>
  <si>
    <t>Contra Clean P</t>
  </si>
  <si>
    <t>Single Deg Cp</t>
  </si>
  <si>
    <t>Single Deg P</t>
  </si>
  <si>
    <t>Single Deg Rated P</t>
  </si>
  <si>
    <t>Contra Deg Cp</t>
  </si>
  <si>
    <t>Contra Deg P</t>
  </si>
  <si>
    <t>Contra Deg Rated P</t>
  </si>
  <si>
    <t>aj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</si>
</sst>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color indexed="81"/>
      <name val="Tahoma"/>
    </font>
    <font>
      <b/>
      <sz val="8"/>
      <color indexed="81"/>
      <name val="Tahoma"/>
    </font>
    <font>
      <b/>
      <u/>
      <sz val="18"/>
      <name val="Arial"/>
      <family val="2"/>
    </font>
    <font>
      <b/>
      <sz val="18"/>
      <name val="Arial"/>
      <family val="2"/>
    </font>
    <font>
      <sz val="10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2" borderId="0" xfId="0" applyFont="1" applyFill="1"/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0" xfId="0" applyBorder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0" fillId="0" borderId="6" xfId="0" applyBorder="1"/>
    <xf numFmtId="0" fontId="0" fillId="0" borderId="2" xfId="0" applyBorder="1" applyAlignment="1">
      <alignment horizontal="right"/>
    </xf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2" borderId="4" xfId="0" applyFill="1" applyBorder="1"/>
    <xf numFmtId="0" fontId="2" fillId="3" borderId="5" xfId="0" applyFont="1" applyFill="1" applyBorder="1"/>
    <xf numFmtId="0" fontId="2" fillId="3" borderId="4" xfId="0" applyFont="1" applyFill="1" applyBorder="1" applyAlignment="1">
      <alignment horizontal="right"/>
    </xf>
    <xf numFmtId="0" fontId="0" fillId="3" borderId="4" xfId="0" applyFill="1" applyBorder="1"/>
    <xf numFmtId="0" fontId="2" fillId="4" borderId="4" xfId="0" applyFont="1" applyFill="1" applyBorder="1" applyAlignment="1">
      <alignment horizontal="right"/>
    </xf>
    <xf numFmtId="0" fontId="0" fillId="0" borderId="0" xfId="0" applyFill="1" applyBorder="1"/>
    <xf numFmtId="0" fontId="0" fillId="0" borderId="6" xfId="0" applyFill="1" applyBorder="1"/>
    <xf numFmtId="0" fontId="0" fillId="0" borderId="7" xfId="0" applyFill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0" fillId="0" borderId="1" xfId="0" applyBorder="1"/>
    <xf numFmtId="0" fontId="2" fillId="4" borderId="5" xfId="0" applyFont="1" applyFill="1" applyBorder="1"/>
    <xf numFmtId="0" fontId="2" fillId="5" borderId="5" xfId="0" applyFont="1" applyFill="1" applyBorder="1"/>
    <xf numFmtId="0" fontId="2" fillId="5" borderId="3" xfId="0" applyFont="1" applyFill="1" applyBorder="1" applyAlignment="1">
      <alignment horizontal="right"/>
    </xf>
    <xf numFmtId="0" fontId="2" fillId="5" borderId="4" xfId="0" applyFont="1" applyFill="1" applyBorder="1" applyAlignment="1">
      <alignment horizontal="right"/>
    </xf>
    <xf numFmtId="0" fontId="2" fillId="0" borderId="0" xfId="0" applyFont="1" applyBorder="1"/>
    <xf numFmtId="0" fontId="2" fillId="0" borderId="6" xfId="0" applyFont="1" applyBorder="1"/>
    <xf numFmtId="0" fontId="2" fillId="0" borderId="7" xfId="0" applyFont="1" applyBorder="1"/>
    <xf numFmtId="0" fontId="0" fillId="6" borderId="9" xfId="0" applyFill="1" applyBorder="1"/>
    <xf numFmtId="0" fontId="2" fillId="6" borderId="10" xfId="0" applyFont="1" applyFill="1" applyBorder="1"/>
    <xf numFmtId="0" fontId="2" fillId="6" borderId="11" xfId="0" applyFont="1" applyFill="1" applyBorder="1"/>
    <xf numFmtId="0" fontId="3" fillId="0" borderId="8" xfId="0" applyFont="1" applyBorder="1"/>
    <xf numFmtId="0" fontId="2" fillId="6" borderId="9" xfId="0" applyFont="1" applyFill="1" applyBorder="1"/>
    <xf numFmtId="0" fontId="2" fillId="6" borderId="5" xfId="0" applyFont="1" applyFill="1" applyBorder="1"/>
    <xf numFmtId="0" fontId="0" fillId="6" borderId="3" xfId="0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7" fillId="0" borderId="0" xfId="0" applyFont="1"/>
    <xf numFmtId="0" fontId="8" fillId="0" borderId="0" xfId="0" applyFont="1"/>
    <xf numFmtId="0" fontId="3" fillId="0" borderId="2" xfId="0" applyFont="1" applyFill="1" applyBorder="1"/>
    <xf numFmtId="0" fontId="0" fillId="0" borderId="0" xfId="0" applyFill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chartsheet" Target="chartsheets/sheet1.xml"/><Relationship Id="rId7" Type="http://schemas.openxmlformats.org/officeDocument/2006/relationships/chartsheet" Target="chartsheets/sheet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calcChain" Target="calcChain.xml"/><Relationship Id="rId5" Type="http://schemas.openxmlformats.org/officeDocument/2006/relationships/chartsheet" Target="chartsheets/sheet3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E"/>
  <c:chart>
    <c:plotArea>
      <c:layout>
        <c:manualLayout>
          <c:layoutTarget val="inner"/>
          <c:xMode val="edge"/>
          <c:yMode val="edge"/>
          <c:x val="7.5728155339805828E-2"/>
          <c:y val="2.5331724969843185E-2"/>
          <c:w val="0.74110032362459544"/>
          <c:h val="0.91435464414957779"/>
        </c:manualLayout>
      </c:layout>
      <c:scatterChart>
        <c:scatterStyle val="smoothMarker"/>
        <c:ser>
          <c:idx val="0"/>
          <c:order val="0"/>
          <c:tx>
            <c:v>Clean NREL S814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'Tidal Model'!$A$11:$A$363</c:f>
              <c:numCache>
                <c:formatCode>General</c:formatCode>
                <c:ptCount val="3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</c:numCache>
            </c:numRef>
          </c:xVal>
          <c:yVal>
            <c:numRef>
              <c:f>'Tidal Model'!$F$11:$F$363</c:f>
              <c:numCache>
                <c:formatCode>General</c:formatCode>
                <c:ptCount val="353"/>
                <c:pt idx="0">
                  <c:v>210</c:v>
                </c:pt>
                <c:pt idx="1">
                  <c:v>210</c:v>
                </c:pt>
                <c:pt idx="2">
                  <c:v>0</c:v>
                </c:pt>
                <c:pt idx="3">
                  <c:v>107.39386061422501</c:v>
                </c:pt>
                <c:pt idx="4">
                  <c:v>210</c:v>
                </c:pt>
                <c:pt idx="5">
                  <c:v>0</c:v>
                </c:pt>
                <c:pt idx="6">
                  <c:v>0</c:v>
                </c:pt>
                <c:pt idx="7">
                  <c:v>210</c:v>
                </c:pt>
                <c:pt idx="8">
                  <c:v>0</c:v>
                </c:pt>
                <c:pt idx="9">
                  <c:v>27.328224005981902</c:v>
                </c:pt>
                <c:pt idx="10">
                  <c:v>210</c:v>
                </c:pt>
                <c:pt idx="11">
                  <c:v>0</c:v>
                </c:pt>
                <c:pt idx="12">
                  <c:v>0</c:v>
                </c:pt>
                <c:pt idx="13">
                  <c:v>210</c:v>
                </c:pt>
                <c:pt idx="14">
                  <c:v>26.108764496453595</c:v>
                </c:pt>
                <c:pt idx="15">
                  <c:v>0</c:v>
                </c:pt>
                <c:pt idx="16">
                  <c:v>210</c:v>
                </c:pt>
                <c:pt idx="17">
                  <c:v>0</c:v>
                </c:pt>
                <c:pt idx="18">
                  <c:v>0</c:v>
                </c:pt>
                <c:pt idx="19">
                  <c:v>210</c:v>
                </c:pt>
                <c:pt idx="20">
                  <c:v>97.960405336209647</c:v>
                </c:pt>
                <c:pt idx="21">
                  <c:v>0</c:v>
                </c:pt>
                <c:pt idx="22">
                  <c:v>202.41611472614551</c:v>
                </c:pt>
                <c:pt idx="23">
                  <c:v>210</c:v>
                </c:pt>
                <c:pt idx="24">
                  <c:v>0</c:v>
                </c:pt>
                <c:pt idx="25">
                  <c:v>210</c:v>
                </c:pt>
                <c:pt idx="26">
                  <c:v>194.61734542209965</c:v>
                </c:pt>
                <c:pt idx="27">
                  <c:v>0</c:v>
                </c:pt>
                <c:pt idx="28">
                  <c:v>89.637144490159486</c:v>
                </c:pt>
                <c:pt idx="29">
                  <c:v>210</c:v>
                </c:pt>
                <c:pt idx="30">
                  <c:v>0</c:v>
                </c:pt>
                <c:pt idx="31">
                  <c:v>210</c:v>
                </c:pt>
                <c:pt idx="32">
                  <c:v>210</c:v>
                </c:pt>
                <c:pt idx="33">
                  <c:v>0</c:v>
                </c:pt>
                <c:pt idx="34">
                  <c:v>0</c:v>
                </c:pt>
                <c:pt idx="35">
                  <c:v>210</c:v>
                </c:pt>
                <c:pt idx="36">
                  <c:v>210</c:v>
                </c:pt>
                <c:pt idx="37">
                  <c:v>210</c:v>
                </c:pt>
                <c:pt idx="38">
                  <c:v>210</c:v>
                </c:pt>
                <c:pt idx="39">
                  <c:v>0</c:v>
                </c:pt>
                <c:pt idx="40">
                  <c:v>0</c:v>
                </c:pt>
                <c:pt idx="41">
                  <c:v>210</c:v>
                </c:pt>
                <c:pt idx="42">
                  <c:v>210</c:v>
                </c:pt>
                <c:pt idx="43">
                  <c:v>210</c:v>
                </c:pt>
                <c:pt idx="44">
                  <c:v>210</c:v>
                </c:pt>
                <c:pt idx="45">
                  <c:v>66.256319126078907</c:v>
                </c:pt>
                <c:pt idx="46">
                  <c:v>0</c:v>
                </c:pt>
                <c:pt idx="47">
                  <c:v>141.23795702611667</c:v>
                </c:pt>
                <c:pt idx="48">
                  <c:v>210</c:v>
                </c:pt>
                <c:pt idx="49">
                  <c:v>210</c:v>
                </c:pt>
                <c:pt idx="50">
                  <c:v>210</c:v>
                </c:pt>
                <c:pt idx="51">
                  <c:v>129.81609408143584</c:v>
                </c:pt>
                <c:pt idx="52">
                  <c:v>0</c:v>
                </c:pt>
                <c:pt idx="53">
                  <c:v>53.726015011672253</c:v>
                </c:pt>
                <c:pt idx="54">
                  <c:v>210</c:v>
                </c:pt>
                <c:pt idx="55">
                  <c:v>210</c:v>
                </c:pt>
                <c:pt idx="56">
                  <c:v>210</c:v>
                </c:pt>
                <c:pt idx="57">
                  <c:v>196.56491347541521</c:v>
                </c:pt>
                <c:pt idx="58">
                  <c:v>0</c:v>
                </c:pt>
                <c:pt idx="59">
                  <c:v>0</c:v>
                </c:pt>
                <c:pt idx="60">
                  <c:v>210</c:v>
                </c:pt>
                <c:pt idx="61">
                  <c:v>210</c:v>
                </c:pt>
                <c:pt idx="62">
                  <c:v>210</c:v>
                </c:pt>
                <c:pt idx="63">
                  <c:v>210</c:v>
                </c:pt>
                <c:pt idx="64">
                  <c:v>0</c:v>
                </c:pt>
                <c:pt idx="65">
                  <c:v>0</c:v>
                </c:pt>
                <c:pt idx="66">
                  <c:v>155.8098115498143</c:v>
                </c:pt>
                <c:pt idx="67">
                  <c:v>210</c:v>
                </c:pt>
                <c:pt idx="68">
                  <c:v>210</c:v>
                </c:pt>
                <c:pt idx="69">
                  <c:v>210</c:v>
                </c:pt>
                <c:pt idx="70">
                  <c:v>27.266528059939944</c:v>
                </c:pt>
                <c:pt idx="71">
                  <c:v>0</c:v>
                </c:pt>
                <c:pt idx="72">
                  <c:v>71.269268839631181</c:v>
                </c:pt>
                <c:pt idx="73">
                  <c:v>210</c:v>
                </c:pt>
                <c:pt idx="74">
                  <c:v>210</c:v>
                </c:pt>
                <c:pt idx="75">
                  <c:v>210</c:v>
                </c:pt>
                <c:pt idx="76">
                  <c:v>61.027263586057323</c:v>
                </c:pt>
                <c:pt idx="77">
                  <c:v>0</c:v>
                </c:pt>
                <c:pt idx="78">
                  <c:v>0</c:v>
                </c:pt>
                <c:pt idx="79">
                  <c:v>210</c:v>
                </c:pt>
                <c:pt idx="80">
                  <c:v>210</c:v>
                </c:pt>
                <c:pt idx="81">
                  <c:v>210</c:v>
                </c:pt>
                <c:pt idx="82">
                  <c:v>91.725080903001114</c:v>
                </c:pt>
                <c:pt idx="83">
                  <c:v>0</c:v>
                </c:pt>
                <c:pt idx="84">
                  <c:v>0</c:v>
                </c:pt>
                <c:pt idx="85">
                  <c:v>128.56365056032547</c:v>
                </c:pt>
                <c:pt idx="86">
                  <c:v>210</c:v>
                </c:pt>
                <c:pt idx="87">
                  <c:v>210</c:v>
                </c:pt>
                <c:pt idx="88">
                  <c:v>114.43874441480021</c:v>
                </c:pt>
                <c:pt idx="89">
                  <c:v>0</c:v>
                </c:pt>
                <c:pt idx="90">
                  <c:v>0</c:v>
                </c:pt>
                <c:pt idx="91">
                  <c:v>61.914472109331811</c:v>
                </c:pt>
                <c:pt idx="92">
                  <c:v>210</c:v>
                </c:pt>
                <c:pt idx="93">
                  <c:v>210</c:v>
                </c:pt>
                <c:pt idx="94">
                  <c:v>126.29850972799848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138.17648834311132</c:v>
                </c:pt>
                <c:pt idx="99">
                  <c:v>201.022802731421</c:v>
                </c:pt>
                <c:pt idx="100">
                  <c:v>126.57026533715384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79.547810232086533</c:v>
                </c:pt>
                <c:pt idx="105">
                  <c:v>151.00874626430056</c:v>
                </c:pt>
                <c:pt idx="106">
                  <c:v>116.69061766630675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35.518868685498084</c:v>
                </c:pt>
                <c:pt idx="111">
                  <c:v>104.73256300490407</c:v>
                </c:pt>
                <c:pt idx="112">
                  <c:v>99.529687419599256</c:v>
                </c:pt>
                <c:pt idx="113">
                  <c:v>27.990629858315849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65.011414736349636</c:v>
                </c:pt>
                <c:pt idx="118">
                  <c:v>78.357678344820627</c:v>
                </c:pt>
                <c:pt idx="119">
                  <c:v>29.923756389806048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32.776364212595993</c:v>
                </c:pt>
                <c:pt idx="124">
                  <c:v>56.06755809764288</c:v>
                </c:pt>
                <c:pt idx="125">
                  <c:v>27.592584077155891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35.021737352738512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27.123068159466612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45.661322592609352</c:v>
                </c:pt>
                <c:pt idx="225">
                  <c:v>25.16701842669848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65.665208034042678</c:v>
                </c:pt>
                <c:pt idx="231">
                  <c:v>53.826829915707165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84.908988116850125</c:v>
                </c:pt>
                <c:pt idx="237">
                  <c:v>89.623014406976566</c:v>
                </c:pt>
                <c:pt idx="238">
                  <c:v>27.990629858317007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100.77723921310894</c:v>
                </c:pt>
                <c:pt idx="243">
                  <c:v>131.34339659088033</c:v>
                </c:pt>
                <c:pt idx="244">
                  <c:v>67.761157310473294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110.35383787841062</c:v>
                </c:pt>
                <c:pt idx="249">
                  <c:v>176.97718601815197</c:v>
                </c:pt>
                <c:pt idx="250">
                  <c:v>121.00895721030631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110.98594211939049</c:v>
                </c:pt>
                <c:pt idx="255">
                  <c:v>210</c:v>
                </c:pt>
                <c:pt idx="256">
                  <c:v>188.98541775356927</c:v>
                </c:pt>
                <c:pt idx="257">
                  <c:v>53.031854143034764</c:v>
                </c:pt>
                <c:pt idx="258">
                  <c:v>0</c:v>
                </c:pt>
                <c:pt idx="259">
                  <c:v>0</c:v>
                </c:pt>
                <c:pt idx="260">
                  <c:v>101.17177341575503</c:v>
                </c:pt>
                <c:pt idx="261">
                  <c:v>210</c:v>
                </c:pt>
                <c:pt idx="262">
                  <c:v>210</c:v>
                </c:pt>
                <c:pt idx="263">
                  <c:v>114.43874441479667</c:v>
                </c:pt>
                <c:pt idx="264">
                  <c:v>0</c:v>
                </c:pt>
                <c:pt idx="265">
                  <c:v>0</c:v>
                </c:pt>
                <c:pt idx="266">
                  <c:v>81.271458908787068</c:v>
                </c:pt>
                <c:pt idx="267">
                  <c:v>210</c:v>
                </c:pt>
                <c:pt idx="268">
                  <c:v>210</c:v>
                </c:pt>
                <c:pt idx="269">
                  <c:v>199.41866098971661</c:v>
                </c:pt>
                <c:pt idx="270">
                  <c:v>0</c:v>
                </c:pt>
                <c:pt idx="271">
                  <c:v>0</c:v>
                </c:pt>
                <c:pt idx="272">
                  <c:v>53.64581769714114</c:v>
                </c:pt>
                <c:pt idx="273">
                  <c:v>210</c:v>
                </c:pt>
                <c:pt idx="274">
                  <c:v>210</c:v>
                </c:pt>
                <c:pt idx="275">
                  <c:v>210</c:v>
                </c:pt>
                <c:pt idx="276">
                  <c:v>63.547169902198476</c:v>
                </c:pt>
                <c:pt idx="277">
                  <c:v>0</c:v>
                </c:pt>
                <c:pt idx="278">
                  <c:v>0</c:v>
                </c:pt>
                <c:pt idx="279">
                  <c:v>210</c:v>
                </c:pt>
                <c:pt idx="280">
                  <c:v>210</c:v>
                </c:pt>
                <c:pt idx="281">
                  <c:v>210</c:v>
                </c:pt>
                <c:pt idx="282">
                  <c:v>142.80499155053573</c:v>
                </c:pt>
                <c:pt idx="283">
                  <c:v>0</c:v>
                </c:pt>
                <c:pt idx="284">
                  <c:v>0</c:v>
                </c:pt>
                <c:pt idx="285">
                  <c:v>210</c:v>
                </c:pt>
                <c:pt idx="286">
                  <c:v>210</c:v>
                </c:pt>
                <c:pt idx="287">
                  <c:v>210</c:v>
                </c:pt>
                <c:pt idx="288">
                  <c:v>210</c:v>
                </c:pt>
                <c:pt idx="289">
                  <c:v>0</c:v>
                </c:pt>
                <c:pt idx="290">
                  <c:v>0</c:v>
                </c:pt>
                <c:pt idx="291">
                  <c:v>182.78733053374998</c:v>
                </c:pt>
                <c:pt idx="292">
                  <c:v>210</c:v>
                </c:pt>
                <c:pt idx="293">
                  <c:v>210</c:v>
                </c:pt>
                <c:pt idx="294">
                  <c:v>210</c:v>
                </c:pt>
                <c:pt idx="295">
                  <c:v>48.947220401126074</c:v>
                </c:pt>
                <c:pt idx="296">
                  <c:v>0</c:v>
                </c:pt>
                <c:pt idx="297">
                  <c:v>121.20524280079361</c:v>
                </c:pt>
                <c:pt idx="298">
                  <c:v>210</c:v>
                </c:pt>
                <c:pt idx="299">
                  <c:v>210</c:v>
                </c:pt>
                <c:pt idx="300">
                  <c:v>210</c:v>
                </c:pt>
                <c:pt idx="301">
                  <c:v>132.6818573116648</c:v>
                </c:pt>
                <c:pt idx="302">
                  <c:v>0</c:v>
                </c:pt>
                <c:pt idx="303">
                  <c:v>61.616890142935297</c:v>
                </c:pt>
                <c:pt idx="304">
                  <c:v>210</c:v>
                </c:pt>
                <c:pt idx="305">
                  <c:v>210</c:v>
                </c:pt>
                <c:pt idx="306">
                  <c:v>210</c:v>
                </c:pt>
                <c:pt idx="307">
                  <c:v>210</c:v>
                </c:pt>
                <c:pt idx="308">
                  <c:v>0</c:v>
                </c:pt>
                <c:pt idx="309">
                  <c:v>0</c:v>
                </c:pt>
                <c:pt idx="310">
                  <c:v>210</c:v>
                </c:pt>
                <c:pt idx="311">
                  <c:v>210</c:v>
                </c:pt>
                <c:pt idx="312">
                  <c:v>210</c:v>
                </c:pt>
                <c:pt idx="313">
                  <c:v>210</c:v>
                </c:pt>
                <c:pt idx="314">
                  <c:v>0</c:v>
                </c:pt>
                <c:pt idx="315">
                  <c:v>0</c:v>
                </c:pt>
                <c:pt idx="316">
                  <c:v>210</c:v>
                </c:pt>
                <c:pt idx="317">
                  <c:v>210</c:v>
                </c:pt>
                <c:pt idx="318">
                  <c:v>0</c:v>
                </c:pt>
                <c:pt idx="319">
                  <c:v>210</c:v>
                </c:pt>
                <c:pt idx="320">
                  <c:v>85.997133373656098</c:v>
                </c:pt>
                <c:pt idx="321">
                  <c:v>0</c:v>
                </c:pt>
                <c:pt idx="322">
                  <c:v>188.13355405820997</c:v>
                </c:pt>
                <c:pt idx="323">
                  <c:v>210</c:v>
                </c:pt>
                <c:pt idx="324">
                  <c:v>0</c:v>
                </c:pt>
                <c:pt idx="325">
                  <c:v>210</c:v>
                </c:pt>
                <c:pt idx="326">
                  <c:v>196.66149453368394</c:v>
                </c:pt>
                <c:pt idx="327">
                  <c:v>0</c:v>
                </c:pt>
                <c:pt idx="328">
                  <c:v>95.093349516662116</c:v>
                </c:pt>
                <c:pt idx="329">
                  <c:v>210</c:v>
                </c:pt>
                <c:pt idx="330">
                  <c:v>0</c:v>
                </c:pt>
                <c:pt idx="331">
                  <c:v>0</c:v>
                </c:pt>
                <c:pt idx="332">
                  <c:v>210</c:v>
                </c:pt>
                <c:pt idx="333">
                  <c:v>0</c:v>
                </c:pt>
                <c:pt idx="334">
                  <c:v>25.161971355367108</c:v>
                </c:pt>
                <c:pt idx="335">
                  <c:v>210</c:v>
                </c:pt>
                <c:pt idx="336">
                  <c:v>0</c:v>
                </c:pt>
                <c:pt idx="337">
                  <c:v>0</c:v>
                </c:pt>
                <c:pt idx="338">
                  <c:v>210</c:v>
                </c:pt>
                <c:pt idx="339">
                  <c:v>26.651758463373771</c:v>
                </c:pt>
                <c:pt idx="340">
                  <c:v>0</c:v>
                </c:pt>
                <c:pt idx="341">
                  <c:v>210</c:v>
                </c:pt>
                <c:pt idx="342">
                  <c:v>0</c:v>
                </c:pt>
                <c:pt idx="343">
                  <c:v>0</c:v>
                </c:pt>
                <c:pt idx="344">
                  <c:v>210</c:v>
                </c:pt>
                <c:pt idx="345">
                  <c:v>106.63842479855064</c:v>
                </c:pt>
                <c:pt idx="346">
                  <c:v>0</c:v>
                </c:pt>
                <c:pt idx="347">
                  <c:v>210</c:v>
                </c:pt>
                <c:pt idx="348">
                  <c:v>210</c:v>
                </c:pt>
                <c:pt idx="349">
                  <c:v>0</c:v>
                </c:pt>
                <c:pt idx="350">
                  <c:v>210</c:v>
                </c:pt>
                <c:pt idx="351">
                  <c:v>210</c:v>
                </c:pt>
                <c:pt idx="352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v>Deg NREL S814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'Tidal Model'!$A$11:$A$363</c:f>
              <c:numCache>
                <c:formatCode>General</c:formatCode>
                <c:ptCount val="3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</c:numCache>
            </c:numRef>
          </c:xVal>
          <c:yVal>
            <c:numRef>
              <c:f>'Tidal Model'!$I$11:$I$363</c:f>
              <c:numCache>
                <c:formatCode>General</c:formatCode>
                <c:ptCount val="353"/>
                <c:pt idx="0">
                  <c:v>52.64328664862218</c:v>
                </c:pt>
                <c:pt idx="1">
                  <c:v>199.50337524649942</c:v>
                </c:pt>
                <c:pt idx="2">
                  <c:v>0</c:v>
                </c:pt>
                <c:pt idx="3">
                  <c:v>98.15645597533387</c:v>
                </c:pt>
                <c:pt idx="4">
                  <c:v>88.823933452247843</c:v>
                </c:pt>
                <c:pt idx="5">
                  <c:v>0</c:v>
                </c:pt>
                <c:pt idx="6">
                  <c:v>0</c:v>
                </c:pt>
                <c:pt idx="7">
                  <c:v>210</c:v>
                </c:pt>
                <c:pt idx="8">
                  <c:v>0</c:v>
                </c:pt>
                <c:pt idx="9">
                  <c:v>19.76804053458482</c:v>
                </c:pt>
                <c:pt idx="10">
                  <c:v>105.88415326625902</c:v>
                </c:pt>
                <c:pt idx="11">
                  <c:v>0</c:v>
                </c:pt>
                <c:pt idx="12">
                  <c:v>0</c:v>
                </c:pt>
                <c:pt idx="13">
                  <c:v>106.07251239068037</c:v>
                </c:pt>
                <c:pt idx="14">
                  <c:v>18.683088766533967</c:v>
                </c:pt>
                <c:pt idx="15">
                  <c:v>0</c:v>
                </c:pt>
                <c:pt idx="16">
                  <c:v>210</c:v>
                </c:pt>
                <c:pt idx="17">
                  <c:v>0</c:v>
                </c:pt>
                <c:pt idx="18">
                  <c:v>0</c:v>
                </c:pt>
                <c:pt idx="19">
                  <c:v>94.992014961425483</c:v>
                </c:pt>
                <c:pt idx="20">
                  <c:v>89.807985485042394</c:v>
                </c:pt>
                <c:pt idx="21">
                  <c:v>0</c:v>
                </c:pt>
                <c:pt idx="22">
                  <c:v>185.23274546668256</c:v>
                </c:pt>
                <c:pt idx="23">
                  <c:v>72.164480750995153</c:v>
                </c:pt>
                <c:pt idx="24">
                  <c:v>0</c:v>
                </c:pt>
                <c:pt idx="25">
                  <c:v>74.984022458313362</c:v>
                </c:pt>
                <c:pt idx="26">
                  <c:v>179.48992656038027</c:v>
                </c:pt>
                <c:pt idx="27">
                  <c:v>0</c:v>
                </c:pt>
                <c:pt idx="28">
                  <c:v>81.626255616237188</c:v>
                </c:pt>
                <c:pt idx="29">
                  <c:v>100.87486045634367</c:v>
                </c:pt>
                <c:pt idx="30">
                  <c:v>0</c:v>
                </c:pt>
                <c:pt idx="31">
                  <c:v>56.233780642127165</c:v>
                </c:pt>
                <c:pt idx="32">
                  <c:v>210</c:v>
                </c:pt>
                <c:pt idx="33">
                  <c:v>0</c:v>
                </c:pt>
                <c:pt idx="34">
                  <c:v>0</c:v>
                </c:pt>
                <c:pt idx="35">
                  <c:v>168.8522159019025</c:v>
                </c:pt>
                <c:pt idx="36">
                  <c:v>44.289093976606011</c:v>
                </c:pt>
                <c:pt idx="37">
                  <c:v>47.530280490639043</c:v>
                </c:pt>
                <c:pt idx="38">
                  <c:v>184.98754236667838</c:v>
                </c:pt>
                <c:pt idx="39">
                  <c:v>0</c:v>
                </c:pt>
                <c:pt idx="40">
                  <c:v>0</c:v>
                </c:pt>
                <c:pt idx="41">
                  <c:v>210</c:v>
                </c:pt>
                <c:pt idx="42">
                  <c:v>81.39417364206507</c:v>
                </c:pt>
                <c:pt idx="43">
                  <c:v>52.463845274000512</c:v>
                </c:pt>
                <c:pt idx="44">
                  <c:v>106.41461430063201</c:v>
                </c:pt>
                <c:pt idx="45">
                  <c:v>57.835041829678453</c:v>
                </c:pt>
                <c:pt idx="46">
                  <c:v>0</c:v>
                </c:pt>
                <c:pt idx="47">
                  <c:v>132.88057368445934</c:v>
                </c:pt>
                <c:pt idx="48">
                  <c:v>103.03032771460673</c:v>
                </c:pt>
                <c:pt idx="49">
                  <c:v>68.29000449545876</c:v>
                </c:pt>
                <c:pt idx="50">
                  <c:v>104.30285791402957</c:v>
                </c:pt>
                <c:pt idx="51">
                  <c:v>121.49060260873338</c:v>
                </c:pt>
                <c:pt idx="52">
                  <c:v>0</c:v>
                </c:pt>
                <c:pt idx="53">
                  <c:v>45.075297919414552</c:v>
                </c:pt>
                <c:pt idx="54">
                  <c:v>177.91558404651869</c:v>
                </c:pt>
                <c:pt idx="55">
                  <c:v>87.699647912733468</c:v>
                </c:pt>
                <c:pt idx="56">
                  <c:v>102.57279420162762</c:v>
                </c:pt>
                <c:pt idx="57">
                  <c:v>180.95174644157359</c:v>
                </c:pt>
                <c:pt idx="58">
                  <c:v>0</c:v>
                </c:pt>
                <c:pt idx="59">
                  <c:v>0</c:v>
                </c:pt>
                <c:pt idx="60">
                  <c:v>210</c:v>
                </c:pt>
                <c:pt idx="61">
                  <c:v>102.34465702507622</c:v>
                </c:pt>
                <c:pt idx="62">
                  <c:v>103.28378441602935</c:v>
                </c:pt>
                <c:pt idx="63">
                  <c:v>210</c:v>
                </c:pt>
                <c:pt idx="64">
                  <c:v>0</c:v>
                </c:pt>
                <c:pt idx="65">
                  <c:v>0</c:v>
                </c:pt>
                <c:pt idx="66">
                  <c:v>146.76615524324879</c:v>
                </c:pt>
                <c:pt idx="67">
                  <c:v>130.07586622524732</c:v>
                </c:pt>
                <c:pt idx="68">
                  <c:v>105.53310690048617</c:v>
                </c:pt>
                <c:pt idx="69">
                  <c:v>210</c:v>
                </c:pt>
                <c:pt idx="70">
                  <c:v>19.712926423888085</c:v>
                </c:pt>
                <c:pt idx="71">
                  <c:v>0</c:v>
                </c:pt>
                <c:pt idx="72">
                  <c:v>62.978310118251649</c:v>
                </c:pt>
                <c:pt idx="73">
                  <c:v>210</c:v>
                </c:pt>
                <c:pt idx="74">
                  <c:v>118.55588823451197</c:v>
                </c:pt>
                <c:pt idx="75">
                  <c:v>210</c:v>
                </c:pt>
                <c:pt idx="76">
                  <c:v>52.483596679522165</c:v>
                </c:pt>
                <c:pt idx="77">
                  <c:v>0</c:v>
                </c:pt>
                <c:pt idx="78">
                  <c:v>0</c:v>
                </c:pt>
                <c:pt idx="79">
                  <c:v>197.25306912781153</c:v>
                </c:pt>
                <c:pt idx="80">
                  <c:v>204.41048347786287</c:v>
                </c:pt>
                <c:pt idx="81">
                  <c:v>210</c:v>
                </c:pt>
                <c:pt idx="82">
                  <c:v>83.700372873535784</c:v>
                </c:pt>
                <c:pt idx="83">
                  <c:v>0</c:v>
                </c:pt>
                <c:pt idx="84">
                  <c:v>0</c:v>
                </c:pt>
                <c:pt idx="85">
                  <c:v>120.21790541508568</c:v>
                </c:pt>
                <c:pt idx="86">
                  <c:v>210</c:v>
                </c:pt>
                <c:pt idx="87">
                  <c:v>210</c:v>
                </c:pt>
                <c:pt idx="88">
                  <c:v>105.59565308645301</c:v>
                </c:pt>
                <c:pt idx="89">
                  <c:v>0</c:v>
                </c:pt>
                <c:pt idx="90">
                  <c:v>0</c:v>
                </c:pt>
                <c:pt idx="91">
                  <c:v>53.389682157320486</c:v>
                </c:pt>
                <c:pt idx="92">
                  <c:v>192.23036632833779</c:v>
                </c:pt>
                <c:pt idx="93">
                  <c:v>210</c:v>
                </c:pt>
                <c:pt idx="94">
                  <c:v>117.90528464392801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129.8680207133711</c:v>
                </c:pt>
                <c:pt idx="99">
                  <c:v>184.22855360672932</c:v>
                </c:pt>
                <c:pt idx="100">
                  <c:v>118.1834570489282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71.448596517362162</c:v>
                </c:pt>
                <c:pt idx="105">
                  <c:v>142.27781480219454</c:v>
                </c:pt>
                <c:pt idx="106">
                  <c:v>107.95607649036954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27.280956933273682</c:v>
                </c:pt>
                <c:pt idx="111">
                  <c:v>95.328825349764983</c:v>
                </c:pt>
                <c:pt idx="112">
                  <c:v>91.322229121312304</c:v>
                </c:pt>
                <c:pt idx="113">
                  <c:v>20.361257210537165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56.558957790764602</c:v>
                </c:pt>
                <c:pt idx="118">
                  <c:v>70.235232475491756</c:v>
                </c:pt>
                <c:pt idx="119">
                  <c:v>22.107600468295526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24.72398808941281</c:v>
                </c:pt>
                <c:pt idx="124">
                  <c:v>47.440076580663025</c:v>
                </c:pt>
                <c:pt idx="125">
                  <c:v>20.004464538563038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26.814567195366077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19.584862364267593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37.042956357044034</c:v>
                </c:pt>
                <c:pt idx="225">
                  <c:v>17.851685791252869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57.229012299161944</c:v>
                </c:pt>
                <c:pt idx="231">
                  <c:v>45.176856521934397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76.88478852858124</c:v>
                </c:pt>
                <c:pt idx="237">
                  <c:v>81.612174849458853</c:v>
                </c:pt>
                <c:pt idx="238">
                  <c:v>20.361257210538341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92.518826099407349</c:v>
                </c:pt>
                <c:pt idx="243">
                  <c:v>123.0366190519767</c:v>
                </c:pt>
                <c:pt idx="244">
                  <c:v>59.378565983204552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101.29119170540079</c:v>
                </c:pt>
                <c:pt idx="249">
                  <c:v>165.43867864903299</c:v>
                </c:pt>
                <c:pt idx="250">
                  <c:v>112.45398159262082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101.95901663576984</c:v>
                </c:pt>
                <c:pt idx="255">
                  <c:v>197.99030737583624</c:v>
                </c:pt>
                <c:pt idx="256">
                  <c:v>175.16084660492666</c:v>
                </c:pt>
                <c:pt idx="257">
                  <c:v>44.376685274975628</c:v>
                </c:pt>
                <c:pt idx="258">
                  <c:v>0</c:v>
                </c:pt>
                <c:pt idx="259">
                  <c:v>0</c:v>
                </c:pt>
                <c:pt idx="260">
                  <c:v>92.895878761925403</c:v>
                </c:pt>
                <c:pt idx="261">
                  <c:v>210</c:v>
                </c:pt>
                <c:pt idx="262">
                  <c:v>210</c:v>
                </c:pt>
                <c:pt idx="263">
                  <c:v>105.59565308644898</c:v>
                </c:pt>
                <c:pt idx="264">
                  <c:v>0</c:v>
                </c:pt>
                <c:pt idx="265">
                  <c:v>0</c:v>
                </c:pt>
                <c:pt idx="266">
                  <c:v>73.202088584484017</c:v>
                </c:pt>
                <c:pt idx="267">
                  <c:v>210</c:v>
                </c:pt>
                <c:pt idx="268">
                  <c:v>210</c:v>
                </c:pt>
                <c:pt idx="269">
                  <c:v>183.0605865337254</c:v>
                </c:pt>
                <c:pt idx="270">
                  <c:v>0</c:v>
                </c:pt>
                <c:pt idx="271">
                  <c:v>0</c:v>
                </c:pt>
                <c:pt idx="272">
                  <c:v>44.994526375016498</c:v>
                </c:pt>
                <c:pt idx="273">
                  <c:v>210</c:v>
                </c:pt>
                <c:pt idx="274">
                  <c:v>166.1568422504381</c:v>
                </c:pt>
                <c:pt idx="275">
                  <c:v>210</c:v>
                </c:pt>
                <c:pt idx="276">
                  <c:v>55.059418887820335</c:v>
                </c:pt>
                <c:pt idx="277">
                  <c:v>0</c:v>
                </c:pt>
                <c:pt idx="278">
                  <c:v>0</c:v>
                </c:pt>
                <c:pt idx="279">
                  <c:v>210</c:v>
                </c:pt>
                <c:pt idx="280">
                  <c:v>106.4600648108694</c:v>
                </c:pt>
                <c:pt idx="281">
                  <c:v>170.41140022888962</c:v>
                </c:pt>
                <c:pt idx="282">
                  <c:v>134.41040033902652</c:v>
                </c:pt>
                <c:pt idx="283">
                  <c:v>0</c:v>
                </c:pt>
                <c:pt idx="284">
                  <c:v>0</c:v>
                </c:pt>
                <c:pt idx="285">
                  <c:v>206.2786730563474</c:v>
                </c:pt>
                <c:pt idx="286">
                  <c:v>105.37581665176157</c:v>
                </c:pt>
                <c:pt idx="287">
                  <c:v>104.7987710846762</c:v>
                </c:pt>
                <c:pt idx="288">
                  <c:v>210</c:v>
                </c:pt>
                <c:pt idx="289">
                  <c:v>0</c:v>
                </c:pt>
                <c:pt idx="290">
                  <c:v>0</c:v>
                </c:pt>
                <c:pt idx="291">
                  <c:v>170.22493428611023</c:v>
                </c:pt>
                <c:pt idx="292">
                  <c:v>104.78391305586817</c:v>
                </c:pt>
                <c:pt idx="293">
                  <c:v>93.835290113294775</c:v>
                </c:pt>
                <c:pt idx="294">
                  <c:v>198.74194760144513</c:v>
                </c:pt>
                <c:pt idx="295">
                  <c:v>40.291883626116309</c:v>
                </c:pt>
                <c:pt idx="296">
                  <c:v>0</c:v>
                </c:pt>
                <c:pt idx="297">
                  <c:v>112.657464825332</c:v>
                </c:pt>
                <c:pt idx="298">
                  <c:v>105.68574596216675</c:v>
                </c:pt>
                <c:pt idx="299">
                  <c:v>77.290624069740474</c:v>
                </c:pt>
                <c:pt idx="300">
                  <c:v>104.83535260574132</c:v>
                </c:pt>
                <c:pt idx="301">
                  <c:v>124.38592801935539</c:v>
                </c:pt>
                <c:pt idx="302">
                  <c:v>0</c:v>
                </c:pt>
                <c:pt idx="303">
                  <c:v>53.085661897295815</c:v>
                </c:pt>
                <c:pt idx="304">
                  <c:v>106.14991025425238</c:v>
                </c:pt>
                <c:pt idx="305">
                  <c:v>62.672153579332488</c:v>
                </c:pt>
                <c:pt idx="306">
                  <c:v>87.258114107749833</c:v>
                </c:pt>
                <c:pt idx="307">
                  <c:v>210</c:v>
                </c:pt>
                <c:pt idx="308">
                  <c:v>0</c:v>
                </c:pt>
                <c:pt idx="309">
                  <c:v>0</c:v>
                </c:pt>
                <c:pt idx="310">
                  <c:v>198.90845806246631</c:v>
                </c:pt>
                <c:pt idx="311">
                  <c:v>57.008182625523084</c:v>
                </c:pt>
                <c:pt idx="312">
                  <c:v>53.896213431819611</c:v>
                </c:pt>
                <c:pt idx="313">
                  <c:v>184.98754236666312</c:v>
                </c:pt>
                <c:pt idx="314">
                  <c:v>0</c:v>
                </c:pt>
                <c:pt idx="315">
                  <c:v>0</c:v>
                </c:pt>
                <c:pt idx="316">
                  <c:v>210</c:v>
                </c:pt>
                <c:pt idx="317">
                  <c:v>63.446847617985746</c:v>
                </c:pt>
                <c:pt idx="318">
                  <c:v>0</c:v>
                </c:pt>
                <c:pt idx="319">
                  <c:v>102.48590550584854</c:v>
                </c:pt>
                <c:pt idx="320">
                  <c:v>77.980972686881998</c:v>
                </c:pt>
                <c:pt idx="321">
                  <c:v>0</c:v>
                </c:pt>
                <c:pt idx="322">
                  <c:v>174.49302139171292</c:v>
                </c:pt>
                <c:pt idx="323">
                  <c:v>79.297114470913911</c:v>
                </c:pt>
                <c:pt idx="324">
                  <c:v>0</c:v>
                </c:pt>
                <c:pt idx="325">
                  <c:v>76.414691549662791</c:v>
                </c:pt>
                <c:pt idx="326">
                  <c:v>181.02376312395259</c:v>
                </c:pt>
                <c:pt idx="327">
                  <c:v>0</c:v>
                </c:pt>
                <c:pt idx="328">
                  <c:v>87.016839387400324</c:v>
                </c:pt>
                <c:pt idx="329">
                  <c:v>96.750672723332016</c:v>
                </c:pt>
                <c:pt idx="330">
                  <c:v>0</c:v>
                </c:pt>
                <c:pt idx="331">
                  <c:v>0</c:v>
                </c:pt>
                <c:pt idx="332">
                  <c:v>210</c:v>
                </c:pt>
                <c:pt idx="333">
                  <c:v>0</c:v>
                </c:pt>
                <c:pt idx="334">
                  <c:v>17.847245518576997</c:v>
                </c:pt>
                <c:pt idx="335">
                  <c:v>106.25837119840644</c:v>
                </c:pt>
                <c:pt idx="336">
                  <c:v>0</c:v>
                </c:pt>
                <c:pt idx="337">
                  <c:v>0</c:v>
                </c:pt>
                <c:pt idx="338">
                  <c:v>106.07251239067929</c:v>
                </c:pt>
                <c:pt idx="339">
                  <c:v>19.165036105956876</c:v>
                </c:pt>
                <c:pt idx="340">
                  <c:v>0</c:v>
                </c:pt>
                <c:pt idx="341">
                  <c:v>210</c:v>
                </c:pt>
                <c:pt idx="342">
                  <c:v>0</c:v>
                </c:pt>
                <c:pt idx="343">
                  <c:v>0</c:v>
                </c:pt>
                <c:pt idx="344">
                  <c:v>89.542684078596579</c:v>
                </c:pt>
                <c:pt idx="345">
                  <c:v>97.354613935309089</c:v>
                </c:pt>
                <c:pt idx="346">
                  <c:v>0</c:v>
                </c:pt>
                <c:pt idx="347">
                  <c:v>198.9618117013477</c:v>
                </c:pt>
                <c:pt idx="348">
                  <c:v>53.229508387422889</c:v>
                </c:pt>
                <c:pt idx="349">
                  <c:v>0</c:v>
                </c:pt>
                <c:pt idx="350">
                  <c:v>52.760881703834428</c:v>
                </c:pt>
                <c:pt idx="351">
                  <c:v>199.58050403007152</c:v>
                </c:pt>
                <c:pt idx="352">
                  <c:v>0</c:v>
                </c:pt>
              </c:numCache>
            </c:numRef>
          </c:yVal>
          <c:smooth val="1"/>
        </c:ser>
        <c:axId val="80092544"/>
        <c:axId val="80098816"/>
      </c:scatterChart>
      <c:valAx>
        <c:axId val="800925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IE"/>
                  <a:t>Time (hrs)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0098816"/>
        <c:crosses val="autoZero"/>
        <c:crossBetween val="midCat"/>
      </c:valAx>
      <c:valAx>
        <c:axId val="800988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IE"/>
                  <a:t>Power (kW)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009254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077669902912622"/>
          <c:y val="0.45717732207478889"/>
          <c:w val="0.15339805825242714"/>
          <c:h val="8.3232810615199049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E"/>
  <c:chart>
    <c:title>
      <c:tx>
        <c:rich>
          <a:bodyPr/>
          <a:lstStyle/>
          <a:p>
            <a:pPr>
              <a:defRPr sz="1400" b="1" i="0" u="sng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IE"/>
              <a:t>Annual Energy Recovery from a Farm of 24 Turbines</a:t>
            </a:r>
          </a:p>
        </c:rich>
      </c:tx>
      <c:layout>
        <c:manualLayout>
          <c:xMode val="edge"/>
          <c:yMode val="edge"/>
          <c:x val="0.28148158505713977"/>
          <c:y val="2.033898305084745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4457083764219237E-2"/>
          <c:y val="2.2033898305084745E-2"/>
          <c:w val="0.92554291623578078"/>
          <c:h val="0.91694915254237286"/>
        </c:manualLayout>
      </c:layout>
      <c:barChart>
        <c:barDir val="col"/>
        <c:grouping val="clustered"/>
        <c:ser>
          <c:idx val="0"/>
          <c:order val="0"/>
          <c:tx>
            <c:v>Clean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'Degradation Financials'!$E$29</c:f>
              <c:numCache>
                <c:formatCode>General</c:formatCode>
                <c:ptCount val="1"/>
                <c:pt idx="0">
                  <c:v>14769.808182286342</c:v>
                </c:pt>
              </c:numCache>
            </c:numRef>
          </c:val>
        </c:ser>
        <c:ser>
          <c:idx val="1"/>
          <c:order val="1"/>
          <c:tx>
            <c:v>Full Deg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'Degradation Financials'!$E$30</c:f>
              <c:numCache>
                <c:formatCode>General</c:formatCode>
                <c:ptCount val="1"/>
                <c:pt idx="0">
                  <c:v>10866.744519651023</c:v>
                </c:pt>
              </c:numCache>
            </c:numRef>
          </c:val>
        </c:ser>
        <c:ser>
          <c:idx val="2"/>
          <c:order val="2"/>
          <c:tx>
            <c:v>Root Deg</c:v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'Degradation Financials'!$E$31</c:f>
              <c:numCache>
                <c:formatCode>General</c:formatCode>
                <c:ptCount val="1"/>
                <c:pt idx="0">
                  <c:v>14761.310933505869</c:v>
                </c:pt>
              </c:numCache>
            </c:numRef>
          </c:val>
        </c:ser>
        <c:ser>
          <c:idx val="3"/>
          <c:order val="3"/>
          <c:tx>
            <c:v>Root-Mid Deg</c:v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'Degradation Financials'!$E$32</c:f>
              <c:numCache>
                <c:formatCode>General</c:formatCode>
                <c:ptCount val="1"/>
                <c:pt idx="0">
                  <c:v>14542.872341030155</c:v>
                </c:pt>
              </c:numCache>
            </c:numRef>
          </c:val>
        </c:ser>
        <c:ser>
          <c:idx val="4"/>
          <c:order val="4"/>
          <c:tx>
            <c:v>Mid-Tip Deg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'Degradation Financials'!$E$33</c:f>
              <c:numCache>
                <c:formatCode>General</c:formatCode>
                <c:ptCount val="1"/>
                <c:pt idx="0">
                  <c:v>12003.250119399285</c:v>
                </c:pt>
              </c:numCache>
            </c:numRef>
          </c:val>
        </c:ser>
        <c:gapWidth val="200"/>
        <c:overlap val="-50"/>
        <c:axId val="79505280"/>
        <c:axId val="79506816"/>
      </c:barChart>
      <c:catAx>
        <c:axId val="79505280"/>
        <c:scaling>
          <c:orientation val="minMax"/>
        </c:scaling>
        <c:delete val="1"/>
        <c:axPos val="b"/>
        <c:tickLblPos val="none"/>
        <c:crossAx val="79506816"/>
        <c:crosses val="autoZero"/>
        <c:auto val="1"/>
        <c:lblAlgn val="ctr"/>
        <c:lblOffset val="100"/>
      </c:catAx>
      <c:valAx>
        <c:axId val="795068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IE"/>
                  <a:t>Energy
(MWh)</a:t>
                </a:r>
              </a:p>
            </c:rich>
          </c:tx>
          <c:layout>
            <c:manualLayout>
              <c:xMode val="edge"/>
              <c:yMode val="edge"/>
              <c:x val="0"/>
              <c:y val="3.0508474576271188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505280"/>
        <c:crosses val="autoZero"/>
        <c:crossBetween val="between"/>
      </c:valAx>
      <c:spPr>
        <a:solidFill>
          <a:schemeClr val="tx2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866444691083977"/>
          <c:y val="3.2203389830508473E-2"/>
          <c:w val="0.12097669256381793"/>
          <c:h val="0.1796610169491525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E"/>
  <c:chart>
    <c:title>
      <c:tx>
        <c:rich>
          <a:bodyPr/>
          <a:lstStyle/>
          <a:p>
            <a:pPr>
              <a:defRPr sz="1400" b="1" i="0" u="sng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IE"/>
              <a:t>Annual Revenue from a Farm of 24 Turbines</a:t>
            </a:r>
          </a:p>
        </c:rich>
      </c:tx>
      <c:layout>
        <c:manualLayout>
          <c:xMode val="edge"/>
          <c:yMode val="edge"/>
          <c:x val="0.29189521121180606"/>
          <c:y val="3.89830508474576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1009988901220862E-2"/>
          <c:y val="2.0338983050847456E-2"/>
          <c:w val="0.90344062153163152"/>
          <c:h val="0.95932203389830506"/>
        </c:manualLayout>
      </c:layout>
      <c:barChart>
        <c:barDir val="col"/>
        <c:grouping val="clustered"/>
        <c:ser>
          <c:idx val="0"/>
          <c:order val="0"/>
          <c:tx>
            <c:v>Clean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'Degradation Financials'!$F$29</c:f>
              <c:numCache>
                <c:formatCode>General</c:formatCode>
                <c:ptCount val="1"/>
                <c:pt idx="0">
                  <c:v>2.4370183500772464</c:v>
                </c:pt>
              </c:numCache>
            </c:numRef>
          </c:val>
        </c:ser>
        <c:ser>
          <c:idx val="1"/>
          <c:order val="1"/>
          <c:tx>
            <c:v>Full Deg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'Degradation Financials'!$F$30</c:f>
              <c:numCache>
                <c:formatCode>General</c:formatCode>
                <c:ptCount val="1"/>
                <c:pt idx="0">
                  <c:v>1.7930128457424188</c:v>
                </c:pt>
              </c:numCache>
            </c:numRef>
          </c:val>
        </c:ser>
        <c:ser>
          <c:idx val="2"/>
          <c:order val="2"/>
          <c:tx>
            <c:v>Root Deg</c:v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'Degradation Financials'!$F$31</c:f>
              <c:numCache>
                <c:formatCode>General</c:formatCode>
                <c:ptCount val="1"/>
                <c:pt idx="0">
                  <c:v>2.4356163040284682</c:v>
                </c:pt>
              </c:numCache>
            </c:numRef>
          </c:val>
        </c:ser>
        <c:ser>
          <c:idx val="3"/>
          <c:order val="3"/>
          <c:tx>
            <c:v>Root-Mid Deg</c:v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'Degradation Financials'!$F$32</c:f>
              <c:numCache>
                <c:formatCode>General</c:formatCode>
                <c:ptCount val="1"/>
                <c:pt idx="0">
                  <c:v>2.3995739362699759</c:v>
                </c:pt>
              </c:numCache>
            </c:numRef>
          </c:val>
        </c:ser>
        <c:ser>
          <c:idx val="4"/>
          <c:order val="4"/>
          <c:tx>
            <c:v>Mid-Tip Deg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'Degradation Financials'!$F$33</c:f>
              <c:numCache>
                <c:formatCode>General</c:formatCode>
                <c:ptCount val="1"/>
                <c:pt idx="0">
                  <c:v>1.9805362697008819</c:v>
                </c:pt>
              </c:numCache>
            </c:numRef>
          </c:val>
        </c:ser>
        <c:gapWidth val="200"/>
        <c:overlap val="-50"/>
        <c:axId val="80041088"/>
        <c:axId val="80042624"/>
      </c:barChart>
      <c:catAx>
        <c:axId val="80041088"/>
        <c:scaling>
          <c:orientation val="minMax"/>
        </c:scaling>
        <c:delete val="1"/>
        <c:axPos val="b"/>
        <c:tickLblPos val="none"/>
        <c:crossAx val="80042624"/>
        <c:crosses val="autoZero"/>
        <c:auto val="1"/>
        <c:lblAlgn val="ctr"/>
        <c:lblOffset val="100"/>
      </c:catAx>
      <c:valAx>
        <c:axId val="800426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IE"/>
                  <a:t>Revenue
(£M)</a:t>
                </a:r>
              </a:p>
            </c:rich>
          </c:tx>
          <c:layout>
            <c:manualLayout>
              <c:xMode val="edge"/>
              <c:yMode val="edge"/>
              <c:x val="0"/>
              <c:y val="4.7457627118644069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0041088"/>
        <c:crosses val="autoZero"/>
        <c:crossBetween val="between"/>
      </c:valAx>
      <c:spPr>
        <a:solidFill>
          <a:schemeClr val="tx2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46170921198668"/>
          <c:y val="3.6158192090395481E-2"/>
          <c:w val="0.13429522752497225"/>
          <c:h val="0.1796610169491525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E"/>
  <c:chart>
    <c:title>
      <c:tx>
        <c:rich>
          <a:bodyPr/>
          <a:lstStyle/>
          <a:p>
            <a:pPr>
              <a:defRPr sz="1400" b="1" i="0" u="sng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IE"/>
              <a:t>Annual Energy Recovery from a  Farm of 24 Turbines</a:t>
            </a:r>
          </a:p>
        </c:rich>
      </c:tx>
      <c:layout>
        <c:manualLayout>
          <c:xMode val="edge"/>
          <c:yMode val="edge"/>
          <c:x val="0.4188210961737332"/>
          <c:y val="4.067796610169491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9286452947259561E-2"/>
          <c:y val="2.3728813559322035E-2"/>
          <c:w val="0.93071354705274045"/>
          <c:h val="0.95423728813559328"/>
        </c:manualLayout>
      </c:layout>
      <c:barChart>
        <c:barDir val="col"/>
        <c:grouping val="clustered"/>
        <c:ser>
          <c:idx val="0"/>
          <c:order val="0"/>
          <c:tx>
            <c:v>Uniform Pitch (8 deg)</c:v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'Degradation Financials'!$H$38</c:f>
              <c:numCache>
                <c:formatCode>General</c:formatCode>
                <c:ptCount val="1"/>
                <c:pt idx="0">
                  <c:v>14060.854594810198</c:v>
                </c:pt>
              </c:numCache>
            </c:numRef>
          </c:val>
        </c:ser>
        <c:ser>
          <c:idx val="1"/>
          <c:order val="1"/>
          <c:tx>
            <c:v>Twisted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'Degradation Financials'!$H$39</c:f>
              <c:numCache>
                <c:formatCode>General</c:formatCode>
                <c:ptCount val="1"/>
                <c:pt idx="0">
                  <c:v>14769.807042900848</c:v>
                </c:pt>
              </c:numCache>
            </c:numRef>
          </c:val>
        </c:ser>
        <c:gapWidth val="200"/>
        <c:overlap val="-50"/>
        <c:axId val="79565568"/>
        <c:axId val="79567104"/>
      </c:barChart>
      <c:catAx>
        <c:axId val="79565568"/>
        <c:scaling>
          <c:orientation val="minMax"/>
        </c:scaling>
        <c:delete val="1"/>
        <c:axPos val="b"/>
        <c:tickLblPos val="none"/>
        <c:crossAx val="79567104"/>
        <c:crosses val="autoZero"/>
        <c:auto val="1"/>
        <c:lblAlgn val="ctr"/>
        <c:lblOffset val="100"/>
      </c:catAx>
      <c:valAx>
        <c:axId val="79567104"/>
        <c:scaling>
          <c:orientation val="minMax"/>
          <c:min val="10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IE"/>
                  <a:t>Energy
(MWh)</a:t>
                </a:r>
              </a:p>
            </c:rich>
          </c:tx>
          <c:layout>
            <c:manualLayout>
              <c:xMode val="edge"/>
              <c:yMode val="edge"/>
              <c:x val="0"/>
              <c:y val="4.9152542372881358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565568"/>
        <c:crosses val="autoZero"/>
        <c:crossBetween val="between"/>
      </c:valAx>
      <c:spPr>
        <a:solidFill>
          <a:schemeClr val="tx2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868665977249221"/>
          <c:y val="6.7796610169491525E-2"/>
          <c:w val="0.15408479834539812"/>
          <c:h val="7.457627118644068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E"/>
  <c:chart>
    <c:title>
      <c:tx>
        <c:rich>
          <a:bodyPr/>
          <a:lstStyle/>
          <a:p>
            <a:pPr>
              <a:defRPr sz="1400" b="1" i="0" u="sng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IE"/>
              <a:t>Annual Energy Recovery</a:t>
            </a:r>
          </a:p>
        </c:rich>
      </c:tx>
      <c:layout>
        <c:manualLayout>
          <c:xMode val="edge"/>
          <c:yMode val="edge"/>
          <c:x val="0.434333039113729"/>
          <c:y val="1.86440677966101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3251942286348501E-2"/>
          <c:y val="2.0338983050847456E-2"/>
          <c:w val="0.92563817980022201"/>
          <c:h val="0.95932203389830506"/>
        </c:manualLayout>
      </c:layout>
      <c:barChart>
        <c:barDir val="col"/>
        <c:grouping val="clustered"/>
        <c:ser>
          <c:idx val="0"/>
          <c:order val="0"/>
          <c:tx>
            <c:v>NREL S814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'Degradation Financials'!$H$44</c:f>
              <c:numCache>
                <c:formatCode>General</c:formatCode>
                <c:ptCount val="1"/>
                <c:pt idx="0">
                  <c:v>14769.807042900848</c:v>
                </c:pt>
              </c:numCache>
            </c:numRef>
          </c:val>
        </c:ser>
        <c:ser>
          <c:idx val="1"/>
          <c:order val="1"/>
          <c:tx>
            <c:v>NACA 63-418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'Degradation Financials'!$H$45</c:f>
              <c:numCache>
                <c:formatCode>General</c:formatCode>
                <c:ptCount val="1"/>
                <c:pt idx="0">
                  <c:v>15411.421227059491</c:v>
                </c:pt>
              </c:numCache>
            </c:numRef>
          </c:val>
        </c:ser>
        <c:ser>
          <c:idx val="2"/>
          <c:order val="2"/>
          <c:tx>
            <c:v>NACA 63-424</c:v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'Degradation Financials'!$H$46</c:f>
              <c:numCache>
                <c:formatCode>General</c:formatCode>
                <c:ptCount val="1"/>
                <c:pt idx="0">
                  <c:v>14898.382880787136</c:v>
                </c:pt>
              </c:numCache>
            </c:numRef>
          </c:val>
        </c:ser>
        <c:gapWidth val="200"/>
        <c:overlap val="-50"/>
        <c:axId val="79597952"/>
        <c:axId val="79599488"/>
      </c:barChart>
      <c:catAx>
        <c:axId val="79597952"/>
        <c:scaling>
          <c:orientation val="minMax"/>
        </c:scaling>
        <c:delete val="1"/>
        <c:axPos val="b"/>
        <c:tickLblPos val="none"/>
        <c:crossAx val="79599488"/>
        <c:crosses val="autoZero"/>
        <c:auto val="1"/>
        <c:lblAlgn val="ctr"/>
        <c:lblOffset val="100"/>
      </c:catAx>
      <c:valAx>
        <c:axId val="79599488"/>
        <c:scaling>
          <c:orientation val="minMax"/>
          <c:min val="10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IE"/>
                  <a:t>Energy
(MWh)</a:t>
                </a:r>
              </a:p>
            </c:rich>
          </c:tx>
          <c:layout>
            <c:manualLayout>
              <c:xMode val="edge"/>
              <c:yMode val="edge"/>
              <c:x val="0"/>
              <c:y val="4.7457627118644069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597952"/>
        <c:crosses val="autoZero"/>
        <c:crossBetween val="between"/>
      </c:valAx>
      <c:spPr>
        <a:solidFill>
          <a:schemeClr val="tx2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570477247502775"/>
          <c:y val="6.4406779661016947E-2"/>
          <c:w val="0.12763596004439515"/>
          <c:h val="0.1084745762711864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E"/>
  <c:chart>
    <c:title>
      <c:tx>
        <c:rich>
          <a:bodyPr/>
          <a:lstStyle/>
          <a:p>
            <a:pPr>
              <a:defRPr sz="1400" b="1" u="sng"/>
            </a:pPr>
            <a:r>
              <a:rPr lang="en-US" sz="1400" b="1" u="sng"/>
              <a:t>Degradation of Contra-rotation</a:t>
            </a:r>
          </a:p>
        </c:rich>
      </c:tx>
      <c:layout/>
      <c:overlay val="1"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7680355160932297E-2"/>
          <c:y val="1.1864406779661017E-2"/>
          <c:w val="0.90011098779134291"/>
          <c:h val="0.96949152542372885"/>
        </c:manualLayout>
      </c:layout>
      <c:barChart>
        <c:barDir val="col"/>
        <c:grouping val="clustered"/>
        <c:ser>
          <c:idx val="0"/>
          <c:order val="0"/>
          <c:tx>
            <c:v>Single (3) Clean</c:v>
          </c:tx>
          <c:spPr>
            <a:solidFill>
              <a:srgbClr val="1F497D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'Tidal Model'!$X$3</c:f>
              <c:numCache>
                <c:formatCode>General</c:formatCode>
                <c:ptCount val="1"/>
                <c:pt idx="0">
                  <c:v>598.02348432619544</c:v>
                </c:pt>
              </c:numCache>
            </c:numRef>
          </c:val>
        </c:ser>
        <c:ser>
          <c:idx val="2"/>
          <c:order val="1"/>
          <c:tx>
            <c:v>Single (3) Deg</c:v>
          </c:tx>
          <c:spPr>
            <a:pattFill prst="wdUpDiag">
              <a:fgClr>
                <a:srgbClr val="1F497D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val>
            <c:numRef>
              <c:f>'Tidal Model'!$X$5</c:f>
              <c:numCache>
                <c:formatCode>General</c:formatCode>
                <c:ptCount val="1"/>
                <c:pt idx="0">
                  <c:v>250.41657048999392</c:v>
                </c:pt>
              </c:numCache>
            </c:numRef>
          </c:val>
        </c:ser>
        <c:ser>
          <c:idx val="1"/>
          <c:order val="2"/>
          <c:tx>
            <c:v>Contra (3:4) Clean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'Tidal Model'!$X$4</c:f>
              <c:numCache>
                <c:formatCode>General</c:formatCode>
                <c:ptCount val="1"/>
                <c:pt idx="0">
                  <c:v>608.24326211964501</c:v>
                </c:pt>
              </c:numCache>
            </c:numRef>
          </c:val>
        </c:ser>
        <c:ser>
          <c:idx val="3"/>
          <c:order val="3"/>
          <c:tx>
            <c:v>Contra (3:4) Deg</c:v>
          </c:tx>
          <c:spPr>
            <a:pattFill prst="wdUpDiag">
              <a:fgClr>
                <a:srgbClr val="953735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val>
            <c:numRef>
              <c:f>'Tidal Model'!$X$6</c:f>
              <c:numCache>
                <c:formatCode>General</c:formatCode>
                <c:ptCount val="1"/>
                <c:pt idx="0">
                  <c:v>575.32579506234663</c:v>
                </c:pt>
              </c:numCache>
            </c:numRef>
          </c:val>
        </c:ser>
        <c:gapWidth val="200"/>
        <c:overlap val="-50"/>
        <c:axId val="79471744"/>
        <c:axId val="79473280"/>
      </c:barChart>
      <c:catAx>
        <c:axId val="79471744"/>
        <c:scaling>
          <c:orientation val="minMax"/>
        </c:scaling>
        <c:delete val="1"/>
        <c:axPos val="b"/>
        <c:tickLblPos val="none"/>
        <c:crossAx val="79473280"/>
        <c:crosses val="autoZero"/>
        <c:auto val="1"/>
        <c:lblAlgn val="ctr"/>
        <c:lblOffset val="100"/>
      </c:catAx>
      <c:valAx>
        <c:axId val="794732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1400" b="1"/>
                </a:pPr>
                <a:r>
                  <a:rPr lang="en-US" sz="1400" b="1"/>
                  <a:t>Energy</a:t>
                </a:r>
              </a:p>
              <a:p>
                <a:pPr>
                  <a:defRPr sz="1400" b="1"/>
                </a:pPr>
                <a:r>
                  <a:rPr lang="en-US" sz="1400" b="1"/>
                  <a:t>(kWhrs)</a:t>
                </a:r>
              </a:p>
            </c:rich>
          </c:tx>
          <c:layout>
            <c:manualLayout>
              <c:xMode val="edge"/>
              <c:yMode val="edge"/>
              <c:x val="1.1098779134295228E-3"/>
              <c:y val="3.3898305084745763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71744"/>
        <c:crosses val="autoZero"/>
        <c:crossBetween val="between"/>
      </c:valAx>
      <c:spPr>
        <a:solidFill>
          <a:schemeClr val="tx2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581576026637066"/>
          <c:y val="2.3728813559322035E-2"/>
          <c:w val="0.19533851276359604"/>
          <c:h val="0.144067796610169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/>
  </sheetViews>
  <pageMargins left="0.75" right="0.75" top="1" bottom="1" header="0.5" footer="0.5"/>
  <headerFooter alignWithMargins="0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9" workbookViewId="0"/>
  </sheetViews>
  <pageMargins left="0.75" right="0.75" top="1" bottom="1" header="0.5" footer="0.5"/>
  <headerFooter alignWithMargins="0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29" workbookViewId="0"/>
  </sheetViews>
  <pageMargins left="0.75" right="0.75" top="1" bottom="1" header="0.5" footer="0.5"/>
  <pageSetup paperSize="9" orientation="landscape" horizontalDpi="300" verticalDpi="300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29" workbookViewId="0"/>
  </sheetViews>
  <pageMargins left="0.75" right="0.75" top="1" bottom="1" header="0.5" footer="0.5"/>
  <headerFooter alignWithMargins="0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08"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600075</xdr:colOff>
      <xdr:row>3</xdr:row>
      <xdr:rowOff>133350</xdr:rowOff>
    </xdr:from>
    <xdr:to>
      <xdr:col>68</xdr:col>
      <xdr:colOff>76200</xdr:colOff>
      <xdr:row>52</xdr:row>
      <xdr:rowOff>95250</xdr:rowOff>
    </xdr:to>
    <xdr:graphicFrame macro="">
      <xdr:nvGraphicFramePr>
        <xdr:cNvPr id="10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363"/>
  <sheetViews>
    <sheetView tabSelected="1" workbookViewId="0">
      <selection activeCell="A6" sqref="A6"/>
    </sheetView>
  </sheetViews>
  <sheetFormatPr defaultRowHeight="12.75"/>
  <cols>
    <col min="5" max="5" width="29.140625" bestFit="1" customWidth="1"/>
    <col min="6" max="6" width="13.5703125" bestFit="1" customWidth="1"/>
    <col min="7" max="7" width="12.5703125" bestFit="1" customWidth="1"/>
    <col min="8" max="8" width="17.42578125" bestFit="1" customWidth="1"/>
    <col min="9" max="9" width="12" bestFit="1" customWidth="1"/>
    <col min="10" max="10" width="16.42578125" bestFit="1" customWidth="1"/>
    <col min="11" max="11" width="12" bestFit="1" customWidth="1"/>
    <col min="12" max="12" width="27.7109375" bestFit="1" customWidth="1"/>
    <col min="13" max="13" width="21.85546875" bestFit="1" customWidth="1"/>
    <col min="14" max="14" width="14.140625" bestFit="1" customWidth="1"/>
    <col min="15" max="15" width="20.140625" bestFit="1" customWidth="1"/>
    <col min="16" max="16" width="15.7109375" bestFit="1" customWidth="1"/>
    <col min="17" max="17" width="27.7109375" bestFit="1" customWidth="1"/>
    <col min="18" max="18" width="21.85546875" bestFit="1" customWidth="1"/>
    <col min="19" max="19" width="10.42578125" bestFit="1" customWidth="1"/>
    <col min="21" max="21" width="21" bestFit="1" customWidth="1"/>
    <col min="22" max="22" width="19" bestFit="1" customWidth="1"/>
    <col min="23" max="23" width="27.28515625" bestFit="1" customWidth="1"/>
    <col min="24" max="24" width="27.5703125" bestFit="1" customWidth="1"/>
    <col min="25" max="26" width="13.85546875" bestFit="1" customWidth="1"/>
    <col min="27" max="27" width="22.7109375" bestFit="1" customWidth="1"/>
    <col min="28" max="28" width="12.7109375" bestFit="1" customWidth="1"/>
    <col min="29" max="29" width="11.5703125" bestFit="1" customWidth="1"/>
    <col min="30" max="30" width="22.7109375" bestFit="1" customWidth="1"/>
    <col min="31" max="31" width="15.85546875" bestFit="1" customWidth="1"/>
    <col min="32" max="32" width="14.7109375" bestFit="1" customWidth="1"/>
    <col min="33" max="33" width="20.7109375" bestFit="1" customWidth="1"/>
    <col min="34" max="34" width="15.85546875" bestFit="1" customWidth="1"/>
    <col min="35" max="35" width="14.7109375" bestFit="1" customWidth="1"/>
    <col min="36" max="36" width="20.7109375" bestFit="1" customWidth="1"/>
    <col min="37" max="37" width="15.85546875" bestFit="1" customWidth="1"/>
    <col min="38" max="38" width="14.7109375" bestFit="1" customWidth="1"/>
    <col min="39" max="39" width="20.7109375" bestFit="1" customWidth="1"/>
    <col min="40" max="40" width="14.140625" bestFit="1" customWidth="1"/>
    <col min="41" max="41" width="12.85546875" bestFit="1" customWidth="1"/>
    <col min="42" max="42" width="19" bestFit="1" customWidth="1"/>
  </cols>
  <sheetData>
    <row r="1" spans="1:42">
      <c r="A1" s="1" t="s">
        <v>2</v>
      </c>
      <c r="B1">
        <v>3</v>
      </c>
      <c r="E1" s="1" t="s">
        <v>84</v>
      </c>
      <c r="J1" s="1" t="s">
        <v>86</v>
      </c>
      <c r="O1" s="1" t="s">
        <v>95</v>
      </c>
      <c r="U1" t="s">
        <v>115</v>
      </c>
    </row>
    <row r="2" spans="1:42">
      <c r="A2" s="1" t="s">
        <v>3</v>
      </c>
      <c r="B2">
        <v>2</v>
      </c>
      <c r="E2" s="37" t="s">
        <v>85</v>
      </c>
      <c r="F2" s="36"/>
      <c r="G2" s="36"/>
      <c r="H2" s="38" t="s">
        <v>90</v>
      </c>
      <c r="J2" s="37" t="s">
        <v>88</v>
      </c>
      <c r="K2" s="36"/>
      <c r="L2" s="40" t="s">
        <v>92</v>
      </c>
      <c r="M2" s="38" t="s">
        <v>93</v>
      </c>
      <c r="O2" s="37" t="s">
        <v>96</v>
      </c>
      <c r="P2" s="36"/>
      <c r="Q2" s="40" t="s">
        <v>92</v>
      </c>
      <c r="R2" s="38" t="s">
        <v>93</v>
      </c>
      <c r="U2" s="51" t="s">
        <v>48</v>
      </c>
      <c r="V2" s="36"/>
      <c r="W2" s="49" t="s">
        <v>121</v>
      </c>
      <c r="X2" s="50" t="s">
        <v>116</v>
      </c>
    </row>
    <row r="3" spans="1:42">
      <c r="E3" s="34" t="s">
        <v>8</v>
      </c>
      <c r="F3" s="33"/>
      <c r="G3" s="5"/>
      <c r="H3" s="15">
        <f>SUM(F11:F363)</f>
        <v>25565.981972233389</v>
      </c>
      <c r="J3" s="13" t="s">
        <v>89</v>
      </c>
      <c r="K3" s="5"/>
      <c r="L3" s="5">
        <f>24338.81/1000</f>
        <v>24.338810000000002</v>
      </c>
      <c r="M3" s="15">
        <f>(((365*24)/353)*L3)*0.97</f>
        <v>585.86894145042493</v>
      </c>
      <c r="O3" s="13" t="s">
        <v>94</v>
      </c>
      <c r="P3" s="5"/>
      <c r="Q3" s="5">
        <f>SUM(F11:F363)/1000</f>
        <v>25.565981972233388</v>
      </c>
      <c r="R3" s="15">
        <v>615.40862678753535</v>
      </c>
      <c r="U3" s="13" t="s">
        <v>117</v>
      </c>
      <c r="V3" s="5"/>
      <c r="W3" s="5">
        <f>SUM(AG11:AG363)/1000</f>
        <v>24.84374734820258</v>
      </c>
      <c r="X3" s="15">
        <f>(((365*24)/353)*W3)*0.97</f>
        <v>598.02348432619544</v>
      </c>
    </row>
    <row r="4" spans="1:42">
      <c r="E4" s="34" t="s">
        <v>9</v>
      </c>
      <c r="F4" s="33"/>
      <c r="G4" s="5"/>
      <c r="H4" s="15">
        <f>SUM(I11:I363)</f>
        <v>18809.92569825365</v>
      </c>
      <c r="J4" s="16" t="s">
        <v>87</v>
      </c>
      <c r="K4" s="28"/>
      <c r="L4" s="28">
        <f>25565.98/1000</f>
        <v>25.56598</v>
      </c>
      <c r="M4" s="17">
        <f>(((365*24)/353)*L4)*0.97</f>
        <v>615.40862678753535</v>
      </c>
      <c r="O4" s="13" t="s">
        <v>97</v>
      </c>
      <c r="P4" s="5"/>
      <c r="Q4" s="5">
        <v>26.676590000000001</v>
      </c>
      <c r="R4" s="15">
        <f>(((365*24)/353)*Q4)*0.97</f>
        <v>642.14255112747878</v>
      </c>
      <c r="U4" s="13" t="s">
        <v>118</v>
      </c>
      <c r="V4" s="5"/>
      <c r="W4" s="5">
        <f>SUM(AJ11:AJ363)/1000</f>
        <v>25.268308563789802</v>
      </c>
      <c r="X4" s="15">
        <f>(((365*24)/353)*W4)*0.97</f>
        <v>608.24326211964501</v>
      </c>
      <c r="Y4">
        <f>((X4/X3)-1)*100</f>
        <v>1.7089258300557297</v>
      </c>
    </row>
    <row r="5" spans="1:42">
      <c r="E5" s="34" t="s">
        <v>15</v>
      </c>
      <c r="F5" s="5"/>
      <c r="G5" s="5"/>
      <c r="H5" s="15">
        <f>SUM(L11:L363)</f>
        <v>25551.273554462921</v>
      </c>
      <c r="M5">
        <f>M4-M3</f>
        <v>29.539685337110427</v>
      </c>
      <c r="O5" s="16" t="s">
        <v>98</v>
      </c>
      <c r="P5" s="28"/>
      <c r="Q5" s="28">
        <f>SUM(AD11:AD363)/1000</f>
        <v>25.788539935301525</v>
      </c>
      <c r="R5" s="17">
        <f>(((365*24)/353)*Q5)*0.97</f>
        <v>620.7659533661307</v>
      </c>
      <c r="U5" s="13" t="s">
        <v>119</v>
      </c>
      <c r="V5" s="5"/>
      <c r="W5" s="5">
        <f>SUM(AM11:AM363)/1000</f>
        <v>10.403079765448366</v>
      </c>
      <c r="X5" s="15">
        <f>(((365*24)/353)*W5)*0.97</f>
        <v>250.41657048999392</v>
      </c>
      <c r="Y5">
        <f>((X5/X3)-1)*100</f>
        <v>-58.125963770111291</v>
      </c>
    </row>
    <row r="6" spans="1:42">
      <c r="E6" s="34" t="s">
        <v>27</v>
      </c>
      <c r="F6" s="5"/>
      <c r="G6" s="5"/>
      <c r="H6" s="15">
        <f>SUM(O11:O363)</f>
        <v>25173.1645737402</v>
      </c>
      <c r="M6">
        <f>M5/M4</f>
        <v>4.8000115778859168E-2</v>
      </c>
      <c r="R6">
        <f>R4-R3</f>
        <v>26.733924339943428</v>
      </c>
      <c r="U6" s="16" t="s">
        <v>120</v>
      </c>
      <c r="V6" s="28"/>
      <c r="W6" s="28">
        <f>SUM(AP11:AP363)/1000</f>
        <v>23.900815051665059</v>
      </c>
      <c r="X6" s="17">
        <f>(((365*24)/353)*W6)*0.97</f>
        <v>575.32579506234663</v>
      </c>
      <c r="Y6" t="s">
        <v>133</v>
      </c>
    </row>
    <row r="7" spans="1:42">
      <c r="E7" s="34" t="s">
        <v>18</v>
      </c>
      <c r="F7" s="5"/>
      <c r="G7" s="5"/>
      <c r="H7" s="15">
        <f>SUM(R11:R363)</f>
        <v>20777.174109059197</v>
      </c>
      <c r="R7">
        <f>R6/R4</f>
        <v>4.1632382549643847E-2</v>
      </c>
    </row>
    <row r="8" spans="1:42">
      <c r="E8" s="35" t="s">
        <v>28</v>
      </c>
      <c r="F8" s="28"/>
      <c r="G8" s="28"/>
      <c r="H8" s="17">
        <f>SUM(U11:U363)</f>
        <v>25285.080524168094</v>
      </c>
    </row>
    <row r="9" spans="1:42">
      <c r="E9" s="1"/>
    </row>
    <row r="10" spans="1:42">
      <c r="A10" s="2" t="s">
        <v>0</v>
      </c>
      <c r="B10" s="2" t="s">
        <v>1</v>
      </c>
      <c r="C10" s="2"/>
      <c r="D10" s="2" t="s">
        <v>4</v>
      </c>
      <c r="E10" s="2" t="s">
        <v>5</v>
      </c>
      <c r="F10" s="2" t="s">
        <v>10</v>
      </c>
      <c r="G10" s="2" t="s">
        <v>6</v>
      </c>
      <c r="H10" s="2" t="s">
        <v>7</v>
      </c>
      <c r="I10" s="2" t="s">
        <v>11</v>
      </c>
      <c r="J10" s="2" t="s">
        <v>12</v>
      </c>
      <c r="K10" s="2" t="s">
        <v>13</v>
      </c>
      <c r="L10" s="2" t="s">
        <v>14</v>
      </c>
      <c r="M10" s="2" t="s">
        <v>20</v>
      </c>
      <c r="N10" s="2" t="s">
        <v>21</v>
      </c>
      <c r="O10" s="2" t="s">
        <v>25</v>
      </c>
      <c r="P10" s="2" t="s">
        <v>17</v>
      </c>
      <c r="Q10" s="2" t="s">
        <v>16</v>
      </c>
      <c r="R10" s="2" t="s">
        <v>26</v>
      </c>
      <c r="S10" s="2" t="s">
        <v>22</v>
      </c>
      <c r="T10" s="2" t="s">
        <v>23</v>
      </c>
      <c r="U10" s="2" t="s">
        <v>24</v>
      </c>
      <c r="V10" s="2" t="s">
        <v>81</v>
      </c>
      <c r="W10" s="2" t="s">
        <v>82</v>
      </c>
      <c r="X10" s="2" t="s">
        <v>83</v>
      </c>
      <c r="Y10" s="2" t="s">
        <v>99</v>
      </c>
      <c r="Z10" s="2" t="s">
        <v>100</v>
      </c>
      <c r="AA10" s="2" t="s">
        <v>101</v>
      </c>
      <c r="AB10" s="2" t="s">
        <v>102</v>
      </c>
      <c r="AC10" s="2" t="s">
        <v>103</v>
      </c>
      <c r="AD10" s="2" t="s">
        <v>104</v>
      </c>
      <c r="AE10" s="2" t="s">
        <v>122</v>
      </c>
      <c r="AF10" s="2" t="s">
        <v>123</v>
      </c>
      <c r="AG10" s="2" t="s">
        <v>124</v>
      </c>
      <c r="AH10" s="2" t="s">
        <v>125</v>
      </c>
      <c r="AI10" s="2" t="s">
        <v>126</v>
      </c>
      <c r="AJ10" s="2" t="s">
        <v>124</v>
      </c>
      <c r="AK10" s="2" t="s">
        <v>127</v>
      </c>
      <c r="AL10" s="2" t="s">
        <v>128</v>
      </c>
      <c r="AM10" s="2" t="s">
        <v>129</v>
      </c>
      <c r="AN10" s="2" t="s">
        <v>130</v>
      </c>
      <c r="AO10" s="2" t="s">
        <v>131</v>
      </c>
      <c r="AP10" s="2" t="s">
        <v>132</v>
      </c>
    </row>
    <row r="11" spans="1:42">
      <c r="A11">
        <v>1</v>
      </c>
      <c r="B11">
        <f>($B$1+$B$2*COS(2*PI()*A11/353))*COS(2*PI()*A11/12.5)</f>
        <v>4.3812557775138332</v>
      </c>
      <c r="C11">
        <f>IF((ABS(B11))&gt;4.5,0,IF((ABS(B11))&lt;1.5,0,B11))</f>
        <v>4.3812557775138332</v>
      </c>
      <c r="D11">
        <f>IF((ABS(B11))&lt;3.49,0.0329*(ABS(B11))^6-0.4162*(ABS(B11))^5+2.0365*(ABS(B11))^4-4.663*(ABS(B11))^3+4.3015*(ABS(B11))^2+0.6772*(ABS(B11))-2.207,-0.1223*(ABS(B11))+0.8268)</f>
        <v>0.29097241841005816</v>
      </c>
      <c r="E11">
        <f t="shared" ref="E11:E74" si="0">0.5*1027*PI()*(4^2)*((ABS(C11))^3)*D11/1000</f>
        <v>631.62302171363774</v>
      </c>
      <c r="F11">
        <f>IF(E11&gt;210,210,E11)</f>
        <v>210</v>
      </c>
      <c r="G11">
        <f t="shared" ref="G11:G74" si="1">IF(ABS(B11)&lt;2.096,-0.4068*(ABS(B11))^2+1.8044*(ABS(B11))-1.5998,IF(3.49&gt;(ABS(B11)),-0.2855*(ABS(B11))^2+1.3844*(ABS(B11))-1.2576,-0.0817*(ABS(B11))+0.3822))</f>
        <v>2.4251402977119807E-2</v>
      </c>
      <c r="H11">
        <f t="shared" ref="H11:H74" si="2">0.5*1027*PI()*(4^2)*((ABS(C11))^3)*G11/1000</f>
        <v>52.64328664862218</v>
      </c>
      <c r="I11">
        <f>IF(H11&gt;210,210,H11)</f>
        <v>52.64328664862218</v>
      </c>
      <c r="J11">
        <f>IF(ABS(B11)&lt;2.62,-0.147*(ABS(B11))^4+1.3682*(ABS(B11))^3-4.8769*(ABS(B11))^2+7.9248*(ABS(B11))-4.517,-0.0101*(ABS(B11))^2-0.0271*(ABS(B11))+0.5899)</f>
        <v>0.27729440633059182</v>
      </c>
      <c r="K11">
        <f>0.5*1027*PI()*(4^2)*((ABS(C11))^3)*J11/1000</f>
        <v>601.93172874547395</v>
      </c>
      <c r="L11">
        <f>IF(K11&gt;210,210,K11)</f>
        <v>210</v>
      </c>
      <c r="M11">
        <f>IF(ABS(B11)&lt;1.75,-0.6011*(ABS(B11))^2+2.4014*(ABS(B11))-2.0172,IF((ABS(B11))&lt;2.62,-0.1754*(ABS(B11))^2+0.8653*(ABS(B11))-0.6331,IF((ABS(B11))&lt;3.49,-0.2517*(ABS(B11))+1.0895,-0.0676*(ABS(B11))+0.4411)))</f>
        <v>0.14492710944006487</v>
      </c>
      <c r="N11">
        <f>0.5*1027*PI()*(4^2)*((ABS(C11))^3)*M11/1000</f>
        <v>314.59785533264329</v>
      </c>
      <c r="O11">
        <f>IF(N11&gt;210,210,N11)</f>
        <v>210</v>
      </c>
      <c r="P11">
        <f>IF((ABS(B11))&lt;1.75,-0.2414*(ABS(B11))^2+1.3698*(ABS(B11))-1.3192,IF((ABS(B11))&lt;2.62,-0.1555*(ABS(B11))^2+0.7713*(ABS(B11))-0.5437,IF((ABS(B11))&lt;3.49,-0.3241*(ABS(B11))+1.2592,-0.0897*(ABS(B11))+0.4465)))</f>
        <v>5.3501356757009177E-2</v>
      </c>
      <c r="Q11">
        <f>0.5*1027*PI()*(4^2)*((ABS(C11))^3)*P11/1000</f>
        <v>116.13708545054784</v>
      </c>
      <c r="R11">
        <f>IF(Q11&gt;210,210,Q11)</f>
        <v>116.13708545054784</v>
      </c>
      <c r="S11">
        <f>-0.014*(ABS(B11))^4+0.2264*(ABS(B11))^3-1.3345*(ABS(B11))^2+3.2483*(ABS(B11))-2.3361</f>
        <v>0.16101287944186993</v>
      </c>
      <c r="T11">
        <f>0.5*1027*PI()*(4^2)*((ABS(C11))^3)*S11/1000</f>
        <v>349.51574449426249</v>
      </c>
      <c r="U11">
        <f>IF(T11&gt;210,210,T11)</f>
        <v>210</v>
      </c>
      <c r="V11">
        <f>IF((ABS(B11))&lt;3.49,0.0112*(ABS(B11))^5-0.179*(ABS(B11))^4+1.1226*(ABS(B11))^3-3.5211*(ABS(B11))^2+5.4956*(ABS(B11))-2.9391,-0.1217*(ABS(B11))+0.7568)</f>
        <v>0.22360117187656647</v>
      </c>
      <c r="W11">
        <f>0.5*1027*PI()*(4^2)*((ABS(C11))^3)*V11/1000</f>
        <v>485.37812831577088</v>
      </c>
      <c r="X11">
        <f>IF(W11&gt;210,210,W11)</f>
        <v>210</v>
      </c>
      <c r="Y11">
        <f>IF((ABS(B11))&lt;2.62,0.0035*(ABS(B11))^5-0.0678*(ABS(B11))^4+0.5013*(ABS(B11))^3-1.9193*(ABS(B11))^2+3.5577*(ABS(B11))-2.1115,IF((ABS(B11))&lt;3.49,-0.0293*(ABS(B11))^2+0.11*(ABS(B11))+0.3728,-0.1457*(ABS(B11))+0.9085))</f>
        <v>0.27015103321623446</v>
      </c>
      <c r="Z11">
        <f>0.5*1027*PI()*(4^2)*((ABS(C11))^3)*Y11/1000</f>
        <v>586.42538303623951</v>
      </c>
      <c r="AA11">
        <f>IF(Z11&gt;210,210,Z11)</f>
        <v>210</v>
      </c>
      <c r="AB11">
        <f>IF((ABS(B11))&lt;2.62,0.006*(ABS(B11))^5-0.0908*(ABS(B11))^4+0.5676*(ABS(B11))^3-1.9175*(ABS(B11))^2+3.4243*(ABS(B11))-2.0244,IF((ABS(B11))&lt;3.49,-0.1328*(ABS(B11))+0.8078,-0.0506*(ABS(B11))+0.521))</f>
        <v>0.29930845765780006</v>
      </c>
      <c r="AC11">
        <f>0.5*1027*PI()*(4^2)*((ABS(C11))^3)*AB11/1000</f>
        <v>649.7183254800658</v>
      </c>
      <c r="AD11">
        <f>IF(AC11&gt;210,210,AC11)</f>
        <v>210</v>
      </c>
      <c r="AE11">
        <f>IF((ABS(B11))&lt;1.75,-0.0879*(ABS(B11))^3-0.321*(ABS(B11))^2+1.9739*(ABS(B11))-1.6304,IF((ABS(B11))&lt;2.62,-0.1049*(ABS(B11))^2+0.4807*(ABS(B11))-0.1502,0.0111*(ABS(B11))^2-0.1951*(ABS(B11))+0.8244))</f>
        <v>0.18268596209383281</v>
      </c>
      <c r="AF11">
        <f>0.5*1027*PI()*(4^2)*((ABS(C11))^3)*AE11/1000</f>
        <v>396.5621897528315</v>
      </c>
      <c r="AG11">
        <f>IF(AF11&gt;210,210,AF11)</f>
        <v>210</v>
      </c>
      <c r="AH11">
        <f>IF((ABS(B11))&lt;3.49,0.0091*(ABS(B11))^6-0.1507*(ABS(B11))^5+0.9882*(ABS(B11))^4-3.2331*(ABS(B11))^3+5.3695*(ABS(B11))^2-3.938*(ABS(B11))+1.1081,-0.126*(ABS(B11))+0.7369)</f>
        <v>0.18486177203325704</v>
      </c>
      <c r="AI11">
        <f>0.5*1027*PI()*(4^2)*((ABS(C11))^3)*AH11/1000</f>
        <v>401.2852891315394</v>
      </c>
      <c r="AJ11">
        <f>IF(AI11&gt;210,210,AI11)</f>
        <v>210</v>
      </c>
      <c r="AK11">
        <f>IF((ABS(B11))&lt;2.62,-0.0124*(ABS(B11))^4+0.2223*(ABS(B11))^3-1.3491*(ABS(B11))^2+3.1536*(ABS(B11))-2.1531,IF((ABS(B11))&lt;3.49,-0.2623*(ABS(B11))+0.9471,-0.0383*(ABS(B11))+0.1652))</f>
        <v>-2.602096278779803E-3</v>
      </c>
      <c r="AL11">
        <f>0.5*1027*PI()*(4^2)*((ABS(C11))^3)*AK11/1000</f>
        <v>-5.6484526037671285</v>
      </c>
      <c r="AM11">
        <f>IF(AL11&gt;210,210,AL11)</f>
        <v>-5.6484526037671285</v>
      </c>
      <c r="AN11">
        <f>IF((ABS(B11))&lt;2.62,0.0494*(ABS(B11))^4-0.4247*(ABS(B11))^3+1.1355*(ABS(B11))^2-0.8307*(ABS(B11))+0.0595,-0.0105*(ABS(B11))^2-0.0533*(ABS(B11))+0.584)</f>
        <v>0.14892734408453001</v>
      </c>
      <c r="AO11">
        <f>0.5*1027*PI()*(4^2)*((ABS(C11))^3)*AN11/1000</f>
        <v>323.2812910600116</v>
      </c>
      <c r="AP11">
        <f>IF(AO11&gt;210,210,AO11)</f>
        <v>210</v>
      </c>
    </row>
    <row r="12" spans="1:42">
      <c r="A12">
        <v>2</v>
      </c>
      <c r="B12">
        <f t="shared" ref="B12:B75" si="3">($B$1+$B$2*COS(2*PI()*A12/353))*COS(2*PI()*A12/12.5)</f>
        <v>2.6784550075612832</v>
      </c>
      <c r="C12">
        <f t="shared" ref="C12:C75" si="4">IF((ABS(B12))&gt;4.5,0,IF((ABS(B12))&lt;1.5,0,B12))</f>
        <v>2.6784550075612832</v>
      </c>
      <c r="D12">
        <f t="shared" ref="D12:D75" si="5">IF((ABS(B12))&lt;3.49,0.0329*(ABS(B12))^6-0.4162*(ABS(B12))^5+2.0365*(ABS(B12))^4-4.663*(ABS(B12))^3+4.3015*(ABS(B12))^2+0.6772*(ABS(B12))-2.207,-0.1223*(ABS(B12))+0.8268)</f>
        <v>0.45155535837059446</v>
      </c>
      <c r="E12">
        <f t="shared" si="0"/>
        <v>223.96201698696422</v>
      </c>
      <c r="F12">
        <f t="shared" ref="F12:F75" si="6">IF(E12&gt;210,210,E12)</f>
        <v>210</v>
      </c>
      <c r="G12">
        <f t="shared" si="1"/>
        <v>0.40224150200799347</v>
      </c>
      <c r="H12">
        <f t="shared" si="2"/>
        <v>199.50337524649942</v>
      </c>
      <c r="I12">
        <f t="shared" ref="I12:I75" si="7">IF(H12&gt;210,210,H12)</f>
        <v>199.50337524649942</v>
      </c>
      <c r="J12">
        <f t="shared" ref="J12:J75" si="8">IF(ABS(B12)&lt;2.62,-0.147*(ABS(B12))^4+1.3682*(ABS(B12))^3-4.8769*(ABS(B12))^2+7.9248*(ABS(B12))-4.517,-0.0101*(ABS(B12))^2-0.0271*(ABS(B12))+0.5899)</f>
        <v>0.4448552448970351</v>
      </c>
      <c r="K12">
        <f t="shared" ref="K12:K75" si="9">0.5*1027*PI()*(4^2)*((ABS(C12))^3)*J12/1000</f>
        <v>220.63890078479002</v>
      </c>
      <c r="L12">
        <f t="shared" ref="L12:L75" si="10">IF(K12&gt;210,210,K12)</f>
        <v>210</v>
      </c>
      <c r="M12">
        <f t="shared" ref="M12:M75" si="11">IF(ABS(B12)&lt;1.75,-0.6011*(ABS(B12))^2+2.4014*(ABS(B12))-2.0172,IF((ABS(B12))&lt;2.62,-0.1754*(ABS(B12))^2+0.8653*(ABS(B12))-0.6331,IF((ABS(B12))&lt;3.49,-0.2517*(ABS(B12))+1.0895,-0.0676*(ABS(B12))+0.4411)))</f>
        <v>0.415332874596825</v>
      </c>
      <c r="N12">
        <f t="shared" ref="N12:N75" si="12">0.5*1027*PI()*(4^2)*((ABS(C12))^3)*M12/1000</f>
        <v>205.99642234642172</v>
      </c>
      <c r="O12">
        <f t="shared" ref="O12:O75" si="13">IF(N12&gt;210,210,N12)</f>
        <v>205.99642234642172</v>
      </c>
      <c r="P12">
        <f t="shared" ref="P12:P75" si="14">IF((ABS(B12))&lt;1.75,-0.2414*(ABS(B12))^2+1.3698*(ABS(B12))-1.3192,IF((ABS(B12))&lt;2.62,-0.1555*(ABS(B12))^2+0.7713*(ABS(B12))-0.5437,IF((ABS(B12))&lt;3.49,-0.3241*(ABS(B12))+1.2592,-0.0897*(ABS(B12))+0.4465)))</f>
        <v>0.39111273204938823</v>
      </c>
      <c r="Q12">
        <f t="shared" ref="Q12:Q75" si="15">0.5*1027*PI()*(4^2)*((ABS(C12))^3)*P12/1000</f>
        <v>193.98373801861467</v>
      </c>
      <c r="R12">
        <f t="shared" ref="R12:R75" si="16">IF(Q12&gt;210,210,Q12)</f>
        <v>193.98373801861467</v>
      </c>
      <c r="S12">
        <f t="shared" ref="S12:S75" si="17">-0.014*(ABS(B12))^4+0.2264*(ABS(B12))^3-1.3345*(ABS(B12))^2+3.2483*(ABS(B12))-2.3361</f>
        <v>0.42031140131181743</v>
      </c>
      <c r="T12">
        <f t="shared" ref="T12:T75" si="18">0.5*1027*PI()*(4^2)*((ABS(C12))^3)*S12/1000</f>
        <v>208.4656675099308</v>
      </c>
      <c r="U12">
        <f t="shared" ref="U12:U75" si="19">IF(T12&gt;210,210,T12)</f>
        <v>208.4656675099308</v>
      </c>
      <c r="V12">
        <f t="shared" ref="V12:V75" si="20">IF((ABS(B12))&lt;3.49,0.0112*(ABS(B12))^5-0.179*(ABS(B12))^4+1.1226*(ABS(B12))^3-3.5211*(ABS(B12))^2+5.4956*(ABS(B12))-2.9391,-0.1217*(ABS(B12))+0.7568)</f>
        <v>0.4224063790034478</v>
      </c>
      <c r="W12">
        <f t="shared" ref="W12:W75" si="21">0.5*1027*PI()*(4^2)*((ABS(C12))^3)*V12/1000</f>
        <v>209.50473264483094</v>
      </c>
      <c r="X12">
        <f t="shared" ref="X12:X75" si="22">IF(W12&gt;210,210,W12)</f>
        <v>209.50473264483094</v>
      </c>
      <c r="Y12">
        <f t="shared" ref="Y12:Y75" si="23">IF((ABS(B12))&lt;2.62,0.0035*(ABS(B12))^5-0.0678*(ABS(B12))^4+0.5013*(ABS(B12))^3-1.9193*(ABS(B12))^2+3.5577*(ABS(B12))-2.1115,IF((ABS(B12))&lt;3.49,-0.0293*(ABS(B12))^2+0.11*(ABS(B12))+0.3728,-0.1457*(ABS(B12))+0.9085))</f>
        <v>0.45722829886510885</v>
      </c>
      <c r="Z12">
        <f t="shared" ref="Z12:Z75" si="24">0.5*1027*PI()*(4^2)*((ABS(C12))^3)*Y12/1000</f>
        <v>226.77567686685813</v>
      </c>
      <c r="AA12">
        <f t="shared" ref="AA12:AA75" si="25">IF(Z12&gt;210,210,Z12)</f>
        <v>210</v>
      </c>
      <c r="AB12">
        <f t="shared" ref="AB12:AB75" si="26">IF((ABS(B12))&lt;2.62,0.006*(ABS(B12))^5-0.0908*(ABS(B12))^4+0.5676*(ABS(B12))^3-1.9175*(ABS(B12))^2+3.4243*(ABS(B12))-2.0244,IF((ABS(B12))&lt;3.49,-0.1328*(ABS(B12))+0.8078,-0.0506*(ABS(B12))+0.521))</f>
        <v>0.45210117499586155</v>
      </c>
      <c r="AC12">
        <f t="shared" ref="AC12:AC75" si="27">0.5*1027*PI()*(4^2)*((ABS(C12))^3)*AB12/1000</f>
        <v>224.23273062159126</v>
      </c>
      <c r="AD12">
        <f t="shared" ref="AD12:AD75" si="28">IF(AC12&gt;210,210,AC12)</f>
        <v>210</v>
      </c>
      <c r="AE12">
        <f t="shared" ref="AE12:AE75" si="29">IF((ABS(B12))&lt;1.75,-0.0879*(ABS(B12))^3-0.321*(ABS(B12))^2+1.9739*(ABS(B12))-1.6304,IF((ABS(B12))&lt;2.62,-0.1049*(ABS(B12))^2+0.4807*(ABS(B12))-0.1502,0.0111*(ABS(B12))^2-0.1951*(ABS(B12))+0.8244))</f>
        <v>0.38146617365037799</v>
      </c>
      <c r="AF12">
        <f t="shared" ref="AF12:AF75" si="30">0.5*1027*PI()*(4^2)*((ABS(C12))^3)*AE12/1000</f>
        <v>189.19924673537369</v>
      </c>
      <c r="AG12">
        <f t="shared" ref="AG12:AG75" si="31">IF(AF12&gt;210,210,AF12)</f>
        <v>189.19924673537369</v>
      </c>
      <c r="AH12">
        <f t="shared" ref="AH12:AH75" si="32">IF((ABS(B12))&lt;3.49,0.0091*(ABS(B12))^6-0.1507*(ABS(B12))^5+0.9882*(ABS(B12))^4-3.2331*(ABS(B12))^3+5.3695*(ABS(B12))^2-3.938*(ABS(B12))+1.1081,-0.126*(ABS(B12))+0.7369)</f>
        <v>0.40200183271458179</v>
      </c>
      <c r="AI12">
        <f t="shared" ref="AI12:AI75" si="33">0.5*1027*PI()*(4^2)*((ABS(C12))^3)*AH12/1000</f>
        <v>199.38450428778461</v>
      </c>
      <c r="AJ12">
        <f t="shared" ref="AJ12:AJ75" si="34">IF(AI12&gt;210,210,AI12)</f>
        <v>199.38450428778461</v>
      </c>
      <c r="AK12">
        <f t="shared" ref="AK12:AK75" si="35">IF((ABS(B12))&lt;2.62,-0.0124*(ABS(B12))^4+0.2223*(ABS(B12))^3-1.3491*(ABS(B12))^2+3.1536*(ABS(B12))-2.1531,IF((ABS(B12))&lt;3.49,-0.2623*(ABS(B12))+0.9471,-0.0383*(ABS(B12))+0.1652))</f>
        <v>0.2445412515166755</v>
      </c>
      <c r="AL12">
        <f t="shared" ref="AL12:AL75" si="36">0.5*1027*PI()*(4^2)*((ABS(C12))^3)*AK12/1000</f>
        <v>121.28734807580943</v>
      </c>
      <c r="AM12">
        <f t="shared" ref="AM12:AM75" si="37">IF(AL12&gt;210,210,AL12)</f>
        <v>121.28734807580943</v>
      </c>
      <c r="AN12">
        <f t="shared" ref="AN12:AN75" si="38">IF((ABS(B12))&lt;2.62,0.0494*(ABS(B12))^4-0.4247*(ABS(B12))^3+1.1355*(ABS(B12))^2-0.8307*(ABS(B12))+0.0595,-0.0105*(ABS(B12))^2-0.0533*(ABS(B12))+0.584)</f>
        <v>0.36591007520791735</v>
      </c>
      <c r="AO12">
        <f t="shared" ref="AO12:AO75" si="39">0.5*1027*PI()*(4^2)*((ABS(C12))^3)*AN12/1000</f>
        <v>181.48374714260407</v>
      </c>
      <c r="AP12">
        <f t="shared" ref="AP12:AP75" si="40">IF(AO12&gt;210,210,AO12)</f>
        <v>181.48374714260407</v>
      </c>
    </row>
    <row r="13" spans="1:42">
      <c r="A13">
        <v>3</v>
      </c>
      <c r="B13">
        <f t="shared" si="3"/>
        <v>0.3137736014862213</v>
      </c>
      <c r="C13">
        <f t="shared" si="4"/>
        <v>0</v>
      </c>
      <c r="D13">
        <f t="shared" si="5"/>
        <v>-1.6965579608699941</v>
      </c>
      <c r="E13">
        <f t="shared" si="0"/>
        <v>0</v>
      </c>
      <c r="F13">
        <f t="shared" si="6"/>
        <v>0</v>
      </c>
      <c r="G13">
        <f t="shared" si="1"/>
        <v>-1.0736779490104456</v>
      </c>
      <c r="H13">
        <f t="shared" si="2"/>
        <v>0</v>
      </c>
      <c r="I13">
        <f t="shared" si="7"/>
        <v>0</v>
      </c>
      <c r="J13">
        <f t="shared" si="8"/>
        <v>-2.4697148073609059</v>
      </c>
      <c r="K13">
        <f t="shared" si="9"/>
        <v>0</v>
      </c>
      <c r="L13">
        <f t="shared" si="10"/>
        <v>0</v>
      </c>
      <c r="M13">
        <f t="shared" si="11"/>
        <v>-1.3228846964450569</v>
      </c>
      <c r="N13">
        <f t="shared" si="12"/>
        <v>0</v>
      </c>
      <c r="O13">
        <f t="shared" si="13"/>
        <v>0</v>
      </c>
      <c r="P13">
        <f t="shared" si="14"/>
        <v>-0.91315968562387173</v>
      </c>
      <c r="Q13">
        <f t="shared" si="15"/>
        <v>0</v>
      </c>
      <c r="R13">
        <f t="shared" si="16"/>
        <v>0</v>
      </c>
      <c r="S13">
        <f t="shared" si="17"/>
        <v>-1.4413976080722852</v>
      </c>
      <c r="T13">
        <f t="shared" si="18"/>
        <v>0</v>
      </c>
      <c r="U13">
        <f t="shared" si="19"/>
        <v>0</v>
      </c>
      <c r="V13">
        <f t="shared" si="20"/>
        <v>-1.5284131268121581</v>
      </c>
      <c r="W13">
        <f t="shared" si="21"/>
        <v>0</v>
      </c>
      <c r="X13">
        <f t="shared" si="22"/>
        <v>0</v>
      </c>
      <c r="Y13">
        <f t="shared" si="23"/>
        <v>-1.1693104548597548</v>
      </c>
      <c r="Z13">
        <f t="shared" si="24"/>
        <v>0</v>
      </c>
      <c r="AA13">
        <f t="shared" si="25"/>
        <v>0</v>
      </c>
      <c r="AB13">
        <f t="shared" si="26"/>
        <v>-1.1220578208715399</v>
      </c>
      <c r="AC13">
        <f t="shared" si="27"/>
        <v>0</v>
      </c>
      <c r="AD13">
        <f t="shared" si="28"/>
        <v>0</v>
      </c>
      <c r="AE13">
        <f t="shared" si="29"/>
        <v>-1.0453614079485134</v>
      </c>
      <c r="AF13">
        <f t="shared" si="30"/>
        <v>0</v>
      </c>
      <c r="AG13">
        <f t="shared" si="31"/>
        <v>0</v>
      </c>
      <c r="AH13">
        <f t="shared" si="32"/>
        <v>0.31035909372583625</v>
      </c>
      <c r="AI13">
        <f t="shared" si="33"/>
        <v>0</v>
      </c>
      <c r="AJ13">
        <f t="shared" si="34"/>
        <v>0</v>
      </c>
      <c r="AK13">
        <f t="shared" si="35"/>
        <v>-1.2896605437423718</v>
      </c>
      <c r="AL13">
        <f t="shared" si="36"/>
        <v>0</v>
      </c>
      <c r="AM13">
        <f t="shared" si="37"/>
        <v>0</v>
      </c>
      <c r="AN13">
        <f t="shared" si="38"/>
        <v>-0.10199844413170858</v>
      </c>
      <c r="AO13">
        <f t="shared" si="39"/>
        <v>0</v>
      </c>
      <c r="AP13">
        <f t="shared" si="40"/>
        <v>0</v>
      </c>
    </row>
    <row r="14" spans="1:42">
      <c r="A14">
        <v>4</v>
      </c>
      <c r="B14">
        <f t="shared" si="3"/>
        <v>-2.1267390543238656</v>
      </c>
      <c r="C14">
        <f t="shared" si="4"/>
        <v>-2.1267390543238656</v>
      </c>
      <c r="D14">
        <f t="shared" si="5"/>
        <v>0.43254025562428833</v>
      </c>
      <c r="E14">
        <f t="shared" si="0"/>
        <v>107.39386061422501</v>
      </c>
      <c r="F14">
        <f t="shared" si="6"/>
        <v>107.39386061422501</v>
      </c>
      <c r="G14">
        <f t="shared" si="1"/>
        <v>0.39533562082525098</v>
      </c>
      <c r="H14">
        <f t="shared" si="2"/>
        <v>98.15645597533387</v>
      </c>
      <c r="I14">
        <f t="shared" si="7"/>
        <v>98.15645597533387</v>
      </c>
      <c r="J14">
        <f t="shared" si="8"/>
        <v>0.43248872143056349</v>
      </c>
      <c r="K14">
        <f t="shared" si="9"/>
        <v>107.38106537506336</v>
      </c>
      <c r="L14">
        <f t="shared" si="10"/>
        <v>107.38106537506336</v>
      </c>
      <c r="M14">
        <f t="shared" si="11"/>
        <v>0.41382977019675149</v>
      </c>
      <c r="N14">
        <f t="shared" si="12"/>
        <v>102.74830164508533</v>
      </c>
      <c r="O14">
        <f t="shared" si="13"/>
        <v>102.74830164508533</v>
      </c>
      <c r="P14">
        <f t="shared" si="14"/>
        <v>0.3933243772935171</v>
      </c>
      <c r="Q14">
        <f t="shared" si="15"/>
        <v>97.657091570056622</v>
      </c>
      <c r="R14">
        <f t="shared" si="16"/>
        <v>97.657091570056622</v>
      </c>
      <c r="S14">
        <f t="shared" si="17"/>
        <v>0.42761504986787191</v>
      </c>
      <c r="T14">
        <f t="shared" si="18"/>
        <v>106.1709990340062</v>
      </c>
      <c r="U14">
        <f t="shared" si="19"/>
        <v>106.1709990340062</v>
      </c>
      <c r="V14">
        <f t="shared" si="20"/>
        <v>0.44657324000765719</v>
      </c>
      <c r="W14">
        <f t="shared" si="21"/>
        <v>110.87805971309031</v>
      </c>
      <c r="X14">
        <f t="shared" si="22"/>
        <v>110.87805971309031</v>
      </c>
      <c r="Y14">
        <f t="shared" si="23"/>
        <v>0.36116135113935721</v>
      </c>
      <c r="Z14">
        <f t="shared" si="24"/>
        <v>89.671449764888266</v>
      </c>
      <c r="AA14">
        <f t="shared" si="25"/>
        <v>89.671449764888266</v>
      </c>
      <c r="AB14">
        <f t="shared" si="26"/>
        <v>0.44869749411585502</v>
      </c>
      <c r="AC14">
        <f t="shared" si="27"/>
        <v>111.40548310695623</v>
      </c>
      <c r="AD14">
        <f t="shared" si="28"/>
        <v>111.40548310695623</v>
      </c>
      <c r="AE14">
        <f t="shared" si="29"/>
        <v>0.39765876976943193</v>
      </c>
      <c r="AF14">
        <f t="shared" si="30"/>
        <v>98.733262250942502</v>
      </c>
      <c r="AG14">
        <f t="shared" si="31"/>
        <v>98.733262250942502</v>
      </c>
      <c r="AH14">
        <f t="shared" si="32"/>
        <v>0.42089800560925794</v>
      </c>
      <c r="AI14">
        <f t="shared" si="33"/>
        <v>104.50324833226398</v>
      </c>
      <c r="AJ14">
        <f t="shared" si="34"/>
        <v>104.50324833226398</v>
      </c>
      <c r="AK14">
        <f t="shared" si="35"/>
        <v>0.33647005265843033</v>
      </c>
      <c r="AL14">
        <f t="shared" si="36"/>
        <v>83.540936285587534</v>
      </c>
      <c r="AM14">
        <f t="shared" si="37"/>
        <v>83.540936285587534</v>
      </c>
      <c r="AN14">
        <f t="shared" si="38"/>
        <v>0.35400766406586437</v>
      </c>
      <c r="AO14">
        <f t="shared" si="39"/>
        <v>87.895286592885626</v>
      </c>
      <c r="AP14">
        <f t="shared" si="40"/>
        <v>87.895286592885626</v>
      </c>
    </row>
    <row r="15" spans="1:42">
      <c r="A15">
        <v>5</v>
      </c>
      <c r="B15">
        <f t="shared" si="3"/>
        <v>-4.0386814144375096</v>
      </c>
      <c r="C15">
        <f t="shared" si="4"/>
        <v>-4.0386814144375096</v>
      </c>
      <c r="D15">
        <f t="shared" si="5"/>
        <v>0.33286926301429254</v>
      </c>
      <c r="E15">
        <f t="shared" si="0"/>
        <v>565.98221600599322</v>
      </c>
      <c r="F15">
        <f t="shared" si="6"/>
        <v>210</v>
      </c>
      <c r="G15">
        <f t="shared" si="1"/>
        <v>5.2239728440455491E-2</v>
      </c>
      <c r="H15">
        <f t="shared" si="2"/>
        <v>88.823933452247843</v>
      </c>
      <c r="I15">
        <f t="shared" si="7"/>
        <v>88.823933452247843</v>
      </c>
      <c r="J15">
        <f t="shared" si="8"/>
        <v>0.31571116323878157</v>
      </c>
      <c r="K15">
        <f t="shared" si="9"/>
        <v>536.80806142813833</v>
      </c>
      <c r="L15">
        <f t="shared" si="10"/>
        <v>210</v>
      </c>
      <c r="M15">
        <f t="shared" si="11"/>
        <v>0.16808513638402439</v>
      </c>
      <c r="N15">
        <f t="shared" si="12"/>
        <v>285.79748429405134</v>
      </c>
      <c r="O15">
        <f t="shared" si="13"/>
        <v>210</v>
      </c>
      <c r="P15">
        <f t="shared" si="14"/>
        <v>8.4230277124955399E-2</v>
      </c>
      <c r="Q15">
        <f t="shared" si="15"/>
        <v>143.21790624427291</v>
      </c>
      <c r="R15">
        <f t="shared" si="16"/>
        <v>143.21790624427291</v>
      </c>
      <c r="S15">
        <f t="shared" si="17"/>
        <v>0.20516794962094842</v>
      </c>
      <c r="T15">
        <f t="shared" si="18"/>
        <v>348.84990499974282</v>
      </c>
      <c r="U15">
        <f t="shared" si="19"/>
        <v>210</v>
      </c>
      <c r="V15">
        <f t="shared" si="20"/>
        <v>0.26529247186295513</v>
      </c>
      <c r="W15">
        <f t="shared" si="21"/>
        <v>451.08046250655428</v>
      </c>
      <c r="X15">
        <f t="shared" si="22"/>
        <v>210</v>
      </c>
      <c r="Y15">
        <f t="shared" si="23"/>
        <v>0.32006411791645484</v>
      </c>
      <c r="Z15">
        <f t="shared" si="24"/>
        <v>544.20945052706918</v>
      </c>
      <c r="AA15">
        <f t="shared" si="25"/>
        <v>210</v>
      </c>
      <c r="AB15">
        <f t="shared" si="26"/>
        <v>0.31664272042946207</v>
      </c>
      <c r="AC15">
        <f t="shared" si="27"/>
        <v>538.39200101554025</v>
      </c>
      <c r="AD15">
        <f t="shared" si="28"/>
        <v>210</v>
      </c>
      <c r="AE15">
        <f t="shared" si="29"/>
        <v>0.21750477404052682</v>
      </c>
      <c r="AF15">
        <f t="shared" si="30"/>
        <v>369.82637834618703</v>
      </c>
      <c r="AG15">
        <f t="shared" si="31"/>
        <v>210</v>
      </c>
      <c r="AH15">
        <f t="shared" si="32"/>
        <v>0.22802614178087377</v>
      </c>
      <c r="AI15">
        <f t="shared" si="33"/>
        <v>387.71600556851138</v>
      </c>
      <c r="AJ15">
        <f t="shared" si="34"/>
        <v>210</v>
      </c>
      <c r="AK15">
        <f t="shared" si="35"/>
        <v>1.0518501827043392E-2</v>
      </c>
      <c r="AL15">
        <f t="shared" si="36"/>
        <v>17.884754270259819</v>
      </c>
      <c r="AM15">
        <f t="shared" si="37"/>
        <v>17.884754270259819</v>
      </c>
      <c r="AN15">
        <f t="shared" si="38"/>
        <v>0.19747333115358956</v>
      </c>
      <c r="AO15">
        <f t="shared" si="39"/>
        <v>335.7666386986142</v>
      </c>
      <c r="AP15">
        <f t="shared" si="40"/>
        <v>210</v>
      </c>
    </row>
    <row r="16" spans="1:42">
      <c r="A16">
        <v>6</v>
      </c>
      <c r="B16">
        <f t="shared" si="3"/>
        <v>-4.9492687322947493</v>
      </c>
      <c r="C16">
        <f t="shared" si="4"/>
        <v>0</v>
      </c>
      <c r="D16">
        <f t="shared" si="5"/>
        <v>0.22150443404035214</v>
      </c>
      <c r="E16">
        <f t="shared" si="0"/>
        <v>0</v>
      </c>
      <c r="F16">
        <f t="shared" si="6"/>
        <v>0</v>
      </c>
      <c r="G16">
        <f t="shared" si="1"/>
        <v>-2.2155255428481013E-2</v>
      </c>
      <c r="H16">
        <f t="shared" si="2"/>
        <v>0</v>
      </c>
      <c r="I16">
        <f t="shared" si="7"/>
        <v>0</v>
      </c>
      <c r="J16">
        <f t="shared" si="8"/>
        <v>0.20837268141166054</v>
      </c>
      <c r="K16">
        <f t="shared" si="9"/>
        <v>0</v>
      </c>
      <c r="L16">
        <f t="shared" si="10"/>
        <v>0</v>
      </c>
      <c r="M16">
        <f t="shared" si="11"/>
        <v>0.10652943369687495</v>
      </c>
      <c r="N16">
        <f t="shared" si="12"/>
        <v>0</v>
      </c>
      <c r="O16">
        <f t="shared" si="13"/>
        <v>0</v>
      </c>
      <c r="P16">
        <f t="shared" si="14"/>
        <v>2.5505947131609918E-3</v>
      </c>
      <c r="Q16">
        <f t="shared" si="15"/>
        <v>0</v>
      </c>
      <c r="R16">
        <f t="shared" si="16"/>
        <v>0</v>
      </c>
      <c r="S16">
        <f t="shared" si="17"/>
        <v>9.8728158530287047E-2</v>
      </c>
      <c r="T16">
        <f t="shared" si="18"/>
        <v>0</v>
      </c>
      <c r="U16">
        <f t="shared" si="19"/>
        <v>0</v>
      </c>
      <c r="V16">
        <f t="shared" si="20"/>
        <v>0.15447399527972905</v>
      </c>
      <c r="W16">
        <f t="shared" si="21"/>
        <v>0</v>
      </c>
      <c r="X16">
        <f t="shared" si="22"/>
        <v>0</v>
      </c>
      <c r="Y16">
        <f t="shared" si="23"/>
        <v>0.18739154570465499</v>
      </c>
      <c r="Z16">
        <f t="shared" si="24"/>
        <v>0</v>
      </c>
      <c r="AA16">
        <f t="shared" si="25"/>
        <v>0</v>
      </c>
      <c r="AB16">
        <f t="shared" si="26"/>
        <v>0.27056700214588569</v>
      </c>
      <c r="AC16">
        <f t="shared" si="27"/>
        <v>0</v>
      </c>
      <c r="AD16">
        <f t="shared" si="28"/>
        <v>0</v>
      </c>
      <c r="AE16">
        <f t="shared" si="29"/>
        <v>0.13069506725691671</v>
      </c>
      <c r="AF16">
        <f t="shared" si="30"/>
        <v>0</v>
      </c>
      <c r="AG16">
        <f t="shared" si="31"/>
        <v>0</v>
      </c>
      <c r="AH16">
        <f t="shared" si="32"/>
        <v>0.11329213973086161</v>
      </c>
      <c r="AI16">
        <f t="shared" si="33"/>
        <v>0</v>
      </c>
      <c r="AJ16">
        <f t="shared" si="34"/>
        <v>0</v>
      </c>
      <c r="AK16">
        <f t="shared" si="35"/>
        <v>-2.4356992446888881E-2</v>
      </c>
      <c r="AL16">
        <f t="shared" si="36"/>
        <v>0</v>
      </c>
      <c r="AM16">
        <f t="shared" si="37"/>
        <v>0</v>
      </c>
      <c r="AN16">
        <f t="shared" si="38"/>
        <v>6.3003736231749818E-2</v>
      </c>
      <c r="AO16">
        <f t="shared" si="39"/>
        <v>0</v>
      </c>
      <c r="AP16">
        <f t="shared" si="40"/>
        <v>0</v>
      </c>
    </row>
    <row r="17" spans="1:42">
      <c r="A17">
        <v>7</v>
      </c>
      <c r="B17">
        <f t="shared" si="3"/>
        <v>-4.6344671503186756</v>
      </c>
      <c r="C17">
        <f t="shared" si="4"/>
        <v>0</v>
      </c>
      <c r="D17">
        <f t="shared" si="5"/>
        <v>0.26000466751602591</v>
      </c>
      <c r="E17">
        <f t="shared" si="0"/>
        <v>0</v>
      </c>
      <c r="F17">
        <f t="shared" si="6"/>
        <v>0</v>
      </c>
      <c r="G17">
        <f t="shared" si="1"/>
        <v>3.5640338189641962E-3</v>
      </c>
      <c r="H17">
        <f t="shared" si="2"/>
        <v>0</v>
      </c>
      <c r="I17">
        <f t="shared" si="7"/>
        <v>0</v>
      </c>
      <c r="J17">
        <f t="shared" si="8"/>
        <v>0.24737525397579652</v>
      </c>
      <c r="K17">
        <f t="shared" si="9"/>
        <v>0</v>
      </c>
      <c r="L17">
        <f t="shared" si="10"/>
        <v>0</v>
      </c>
      <c r="M17">
        <f t="shared" si="11"/>
        <v>0.12781002063845753</v>
      </c>
      <c r="N17">
        <f t="shared" si="12"/>
        <v>0</v>
      </c>
      <c r="O17">
        <f t="shared" si="13"/>
        <v>0</v>
      </c>
      <c r="P17">
        <f t="shared" si="14"/>
        <v>3.0788296616414801E-2</v>
      </c>
      <c r="Q17">
        <f t="shared" si="15"/>
        <v>0</v>
      </c>
      <c r="R17">
        <f t="shared" si="16"/>
        <v>0</v>
      </c>
      <c r="S17">
        <f t="shared" si="17"/>
        <v>0.13278144117128754</v>
      </c>
      <c r="T17">
        <f t="shared" si="18"/>
        <v>0</v>
      </c>
      <c r="U17">
        <f t="shared" si="19"/>
        <v>0</v>
      </c>
      <c r="V17">
        <f t="shared" si="20"/>
        <v>0.19278534780621714</v>
      </c>
      <c r="W17">
        <f t="shared" si="21"/>
        <v>0</v>
      </c>
      <c r="X17">
        <f t="shared" si="22"/>
        <v>0</v>
      </c>
      <c r="Y17">
        <f t="shared" si="23"/>
        <v>0.23325813619856894</v>
      </c>
      <c r="Z17">
        <f t="shared" si="24"/>
        <v>0</v>
      </c>
      <c r="AA17">
        <f t="shared" si="25"/>
        <v>0</v>
      </c>
      <c r="AB17">
        <f t="shared" si="26"/>
        <v>0.28649596219387508</v>
      </c>
      <c r="AC17">
        <f t="shared" si="27"/>
        <v>0</v>
      </c>
      <c r="AD17">
        <f t="shared" si="28"/>
        <v>0</v>
      </c>
      <c r="AE17">
        <f t="shared" si="29"/>
        <v>0.15862443099077672</v>
      </c>
      <c r="AF17">
        <f t="shared" si="30"/>
        <v>0</v>
      </c>
      <c r="AG17">
        <f t="shared" si="31"/>
        <v>0</v>
      </c>
      <c r="AH17">
        <f t="shared" si="32"/>
        <v>0.15295713905984687</v>
      </c>
      <c r="AI17">
        <f t="shared" si="33"/>
        <v>0</v>
      </c>
      <c r="AJ17">
        <f t="shared" si="34"/>
        <v>0</v>
      </c>
      <c r="AK17">
        <f t="shared" si="35"/>
        <v>-1.2300091857205264E-2</v>
      </c>
      <c r="AL17">
        <f t="shared" si="36"/>
        <v>0</v>
      </c>
      <c r="AM17">
        <f t="shared" si="37"/>
        <v>0</v>
      </c>
      <c r="AN17">
        <f t="shared" si="38"/>
        <v>0.11146090033049405</v>
      </c>
      <c r="AO17">
        <f t="shared" si="39"/>
        <v>0</v>
      </c>
      <c r="AP17">
        <f t="shared" si="40"/>
        <v>0</v>
      </c>
    </row>
    <row r="18" spans="1:42">
      <c r="A18">
        <v>8</v>
      </c>
      <c r="B18">
        <f t="shared" si="3"/>
        <v>-3.1742171253257294</v>
      </c>
      <c r="C18">
        <f t="shared" si="4"/>
        <v>-3.1742171253257294</v>
      </c>
      <c r="D18">
        <f t="shared" si="5"/>
        <v>0.42747249207428561</v>
      </c>
      <c r="E18">
        <f t="shared" si="0"/>
        <v>352.88107476718233</v>
      </c>
      <c r="F18">
        <f t="shared" si="6"/>
        <v>210</v>
      </c>
      <c r="G18">
        <f t="shared" si="1"/>
        <v>0.26018686888891063</v>
      </c>
      <c r="H18">
        <f t="shared" si="2"/>
        <v>214.78580174434066</v>
      </c>
      <c r="I18">
        <f t="shared" si="7"/>
        <v>210</v>
      </c>
      <c r="J18">
        <f t="shared" si="8"/>
        <v>0.40211460688069023</v>
      </c>
      <c r="K18">
        <f t="shared" si="9"/>
        <v>331.94799030713313</v>
      </c>
      <c r="L18">
        <f t="shared" si="10"/>
        <v>210</v>
      </c>
      <c r="M18">
        <f t="shared" si="11"/>
        <v>0.29054954955551393</v>
      </c>
      <c r="N18">
        <f t="shared" si="12"/>
        <v>239.85037451825798</v>
      </c>
      <c r="O18">
        <f t="shared" si="13"/>
        <v>210</v>
      </c>
      <c r="P18">
        <f t="shared" si="14"/>
        <v>0.23043622968193112</v>
      </c>
      <c r="Q18">
        <f t="shared" si="15"/>
        <v>190.22647282138109</v>
      </c>
      <c r="R18">
        <f t="shared" si="16"/>
        <v>190.22647282138109</v>
      </c>
      <c r="S18">
        <f t="shared" si="17"/>
        <v>0.34828142458238176</v>
      </c>
      <c r="T18">
        <f t="shared" si="18"/>
        <v>287.50837938530674</v>
      </c>
      <c r="U18">
        <f t="shared" si="19"/>
        <v>210</v>
      </c>
      <c r="V18">
        <f t="shared" si="20"/>
        <v>0.36833910573964346</v>
      </c>
      <c r="W18">
        <f t="shared" si="21"/>
        <v>304.06611401231515</v>
      </c>
      <c r="X18">
        <f t="shared" si="22"/>
        <v>210</v>
      </c>
      <c r="Y18">
        <f t="shared" si="23"/>
        <v>0.42674721107559394</v>
      </c>
      <c r="Z18">
        <f t="shared" si="24"/>
        <v>352.28235100583669</v>
      </c>
      <c r="AA18">
        <f t="shared" si="25"/>
        <v>210</v>
      </c>
      <c r="AB18">
        <f t="shared" si="26"/>
        <v>0.3862639657567431</v>
      </c>
      <c r="AC18">
        <f t="shared" si="27"/>
        <v>318.86319215222551</v>
      </c>
      <c r="AD18">
        <f t="shared" si="28"/>
        <v>210</v>
      </c>
      <c r="AE18">
        <f t="shared" si="29"/>
        <v>0.31695000223064385</v>
      </c>
      <c r="AF18">
        <f t="shared" si="30"/>
        <v>261.64410461100277</v>
      </c>
      <c r="AG18">
        <f t="shared" si="31"/>
        <v>210</v>
      </c>
      <c r="AH18">
        <f t="shared" si="32"/>
        <v>0.37424725689601224</v>
      </c>
      <c r="AI18">
        <f t="shared" si="33"/>
        <v>308.94332779472643</v>
      </c>
      <c r="AJ18">
        <f t="shared" si="34"/>
        <v>210</v>
      </c>
      <c r="AK18">
        <f t="shared" si="35"/>
        <v>0.11450284802706134</v>
      </c>
      <c r="AL18">
        <f t="shared" si="36"/>
        <v>94.522779418215933</v>
      </c>
      <c r="AM18">
        <f t="shared" si="37"/>
        <v>94.522779418215933</v>
      </c>
      <c r="AN18">
        <f t="shared" si="38"/>
        <v>0.30901985645367164</v>
      </c>
      <c r="AO18">
        <f t="shared" si="39"/>
        <v>255.09772228998065</v>
      </c>
      <c r="AP18">
        <f t="shared" si="40"/>
        <v>210</v>
      </c>
    </row>
    <row r="19" spans="1:42">
      <c r="A19">
        <v>9</v>
      </c>
      <c r="B19">
        <f t="shared" si="3"/>
        <v>-0.93210821458164383</v>
      </c>
      <c r="C19">
        <f t="shared" si="4"/>
        <v>0</v>
      </c>
      <c r="D19">
        <f t="shared" si="5"/>
        <v>-0.34880101601369162</v>
      </c>
      <c r="E19">
        <f t="shared" si="0"/>
        <v>0</v>
      </c>
      <c r="F19">
        <f t="shared" si="6"/>
        <v>0</v>
      </c>
      <c r="G19">
        <f t="shared" si="1"/>
        <v>-0.27134224200620993</v>
      </c>
      <c r="H19">
        <f t="shared" si="2"/>
        <v>0</v>
      </c>
      <c r="I19">
        <f t="shared" si="7"/>
        <v>0</v>
      </c>
      <c r="J19">
        <f t="shared" si="8"/>
        <v>-0.37034660662106322</v>
      </c>
      <c r="K19">
        <f t="shared" si="9"/>
        <v>0</v>
      </c>
      <c r="L19">
        <f t="shared" si="10"/>
        <v>0</v>
      </c>
      <c r="M19">
        <f t="shared" si="11"/>
        <v>-0.3010864760140477</v>
      </c>
      <c r="N19">
        <f t="shared" si="12"/>
        <v>0</v>
      </c>
      <c r="O19">
        <f t="shared" si="13"/>
        <v>0</v>
      </c>
      <c r="P19">
        <f t="shared" si="14"/>
        <v>-0.25213269736497024</v>
      </c>
      <c r="Q19">
        <f t="shared" si="15"/>
        <v>0</v>
      </c>
      <c r="R19">
        <f t="shared" si="16"/>
        <v>0</v>
      </c>
      <c r="S19">
        <f t="shared" si="17"/>
        <v>-0.29500114467118488</v>
      </c>
      <c r="T19">
        <f t="shared" si="18"/>
        <v>0</v>
      </c>
      <c r="U19">
        <f t="shared" si="19"/>
        <v>0</v>
      </c>
      <c r="V19">
        <f t="shared" si="20"/>
        <v>-9.394160395295259E-2</v>
      </c>
      <c r="W19">
        <f t="shared" si="21"/>
        <v>0</v>
      </c>
      <c r="X19">
        <f t="shared" si="22"/>
        <v>0</v>
      </c>
      <c r="Y19">
        <f t="shared" si="23"/>
        <v>-0.10561997656037514</v>
      </c>
      <c r="Z19">
        <f t="shared" si="24"/>
        <v>0</v>
      </c>
      <c r="AA19">
        <f t="shared" si="25"/>
        <v>0</v>
      </c>
      <c r="AB19">
        <f t="shared" si="26"/>
        <v>-0.10320967449347807</v>
      </c>
      <c r="AC19">
        <f t="shared" si="27"/>
        <v>0</v>
      </c>
      <c r="AD19">
        <f t="shared" si="28"/>
        <v>0</v>
      </c>
      <c r="AE19">
        <f t="shared" si="29"/>
        <v>-0.14058955286264152</v>
      </c>
      <c r="AF19">
        <f t="shared" si="30"/>
        <v>0</v>
      </c>
      <c r="AG19">
        <f t="shared" si="31"/>
        <v>0</v>
      </c>
      <c r="AH19">
        <f t="shared" si="32"/>
        <v>0.13021019298082837</v>
      </c>
      <c r="AI19">
        <f t="shared" si="33"/>
        <v>0</v>
      </c>
      <c r="AJ19">
        <f t="shared" si="34"/>
        <v>0</v>
      </c>
      <c r="AK19">
        <f t="shared" si="35"/>
        <v>-0.21506921747269137</v>
      </c>
      <c r="AL19">
        <f t="shared" si="36"/>
        <v>0</v>
      </c>
      <c r="AM19">
        <f t="shared" si="37"/>
        <v>0</v>
      </c>
      <c r="AN19">
        <f t="shared" si="38"/>
        <v>-3.4899568188683783E-2</v>
      </c>
      <c r="AO19">
        <f t="shared" si="39"/>
        <v>0</v>
      </c>
      <c r="AP19">
        <f t="shared" si="40"/>
        <v>0</v>
      </c>
    </row>
    <row r="20" spans="1:42">
      <c r="A20">
        <v>10</v>
      </c>
      <c r="B20">
        <f t="shared" si="3"/>
        <v>1.5353205668997967</v>
      </c>
      <c r="C20">
        <f t="shared" si="4"/>
        <v>1.5353205668997967</v>
      </c>
      <c r="D20">
        <f t="shared" si="5"/>
        <v>0.29255255981346107</v>
      </c>
      <c r="E20">
        <f t="shared" si="0"/>
        <v>27.328224005981902</v>
      </c>
      <c r="F20">
        <f t="shared" si="6"/>
        <v>27.328224005981902</v>
      </c>
      <c r="G20">
        <f t="shared" si="1"/>
        <v>0.21161971080239828</v>
      </c>
      <c r="H20">
        <f t="shared" si="2"/>
        <v>19.76804053458482</v>
      </c>
      <c r="I20">
        <f t="shared" si="7"/>
        <v>19.76804053458482</v>
      </c>
      <c r="J20">
        <f t="shared" si="8"/>
        <v>0.28905274436481943</v>
      </c>
      <c r="K20">
        <f t="shared" si="9"/>
        <v>27.00129560507828</v>
      </c>
      <c r="L20">
        <f t="shared" si="10"/>
        <v>27.00129560507828</v>
      </c>
      <c r="M20">
        <f t="shared" si="11"/>
        <v>0.25280033329840412</v>
      </c>
      <c r="N20">
        <f t="shared" si="12"/>
        <v>23.614847675818531</v>
      </c>
      <c r="O20">
        <f t="shared" si="13"/>
        <v>23.614847675818531</v>
      </c>
      <c r="P20">
        <f t="shared" si="14"/>
        <v>0.2148518012440146</v>
      </c>
      <c r="Q20">
        <f t="shared" si="15"/>
        <v>20.069959928667043</v>
      </c>
      <c r="R20">
        <f t="shared" si="16"/>
        <v>20.069959928667043</v>
      </c>
      <c r="S20">
        <f t="shared" si="17"/>
        <v>0.24695382930812748</v>
      </c>
      <c r="T20">
        <f t="shared" si="18"/>
        <v>23.068707964034697</v>
      </c>
      <c r="U20">
        <f t="shared" si="19"/>
        <v>23.068707964034697</v>
      </c>
      <c r="V20">
        <f t="shared" si="20"/>
        <v>0.36215252719935087</v>
      </c>
      <c r="W20">
        <f t="shared" si="21"/>
        <v>33.829768551493387</v>
      </c>
      <c r="X20">
        <f t="shared" si="22"/>
        <v>33.829768551493387</v>
      </c>
      <c r="Y20">
        <f t="shared" si="23"/>
        <v>0.29389085191691811</v>
      </c>
      <c r="Z20">
        <f t="shared" si="24"/>
        <v>27.453237939929462</v>
      </c>
      <c r="AA20">
        <f t="shared" si="25"/>
        <v>27.453237939929462</v>
      </c>
      <c r="AB20">
        <f t="shared" si="26"/>
        <v>0.3138957867224268</v>
      </c>
      <c r="AC20">
        <f t="shared" si="27"/>
        <v>29.321959717440471</v>
      </c>
      <c r="AD20">
        <f t="shared" si="28"/>
        <v>29.321959717440471</v>
      </c>
      <c r="AE20">
        <f t="shared" si="29"/>
        <v>0.32538868596603776</v>
      </c>
      <c r="AF20">
        <f t="shared" si="30"/>
        <v>30.395546375536522</v>
      </c>
      <c r="AG20">
        <f t="shared" si="31"/>
        <v>30.395546375536522</v>
      </c>
      <c r="AH20">
        <f t="shared" si="32"/>
        <v>0.34267180206390768</v>
      </c>
      <c r="AI20">
        <f t="shared" si="33"/>
        <v>32.010014792921567</v>
      </c>
      <c r="AJ20">
        <f t="shared" si="34"/>
        <v>32.010014792921567</v>
      </c>
      <c r="AK20">
        <f t="shared" si="35"/>
        <v>0.24419581882924701</v>
      </c>
      <c r="AL20">
        <f t="shared" si="36"/>
        <v>22.811073820529852</v>
      </c>
      <c r="AM20">
        <f t="shared" si="37"/>
        <v>22.811073820529852</v>
      </c>
      <c r="AN20">
        <f t="shared" si="38"/>
        <v>0.19818840338423038</v>
      </c>
      <c r="AO20">
        <f t="shared" si="39"/>
        <v>18.513381275917105</v>
      </c>
      <c r="AP20">
        <f t="shared" si="40"/>
        <v>18.513381275917105</v>
      </c>
    </row>
    <row r="21" spans="1:42">
      <c r="A21">
        <v>11</v>
      </c>
      <c r="B21">
        <f t="shared" si="3"/>
        <v>3.6169872688281783</v>
      </c>
      <c r="C21">
        <f t="shared" si="4"/>
        <v>3.6169872688281783</v>
      </c>
      <c r="D21">
        <f t="shared" si="5"/>
        <v>0.38444245702231372</v>
      </c>
      <c r="E21">
        <f t="shared" si="0"/>
        <v>469.55080330468843</v>
      </c>
      <c r="F21">
        <f t="shared" si="6"/>
        <v>210</v>
      </c>
      <c r="G21">
        <f t="shared" si="1"/>
        <v>8.6692140136737816E-2</v>
      </c>
      <c r="H21">
        <f t="shared" si="2"/>
        <v>105.88415326625902</v>
      </c>
      <c r="I21">
        <f t="shared" si="7"/>
        <v>105.88415326625902</v>
      </c>
      <c r="J21">
        <f t="shared" si="8"/>
        <v>0.35974541629581858</v>
      </c>
      <c r="K21">
        <f t="shared" si="9"/>
        <v>439.3863011781678</v>
      </c>
      <c r="L21">
        <f t="shared" si="10"/>
        <v>210</v>
      </c>
      <c r="M21">
        <f t="shared" si="11"/>
        <v>0.19659166062721517</v>
      </c>
      <c r="N21">
        <f t="shared" si="12"/>
        <v>240.1133654318356</v>
      </c>
      <c r="O21">
        <f t="shared" si="13"/>
        <v>210</v>
      </c>
      <c r="P21">
        <f t="shared" si="14"/>
        <v>0.12205624198611242</v>
      </c>
      <c r="Q21">
        <f t="shared" si="15"/>
        <v>149.07720369086098</v>
      </c>
      <c r="R21">
        <f t="shared" si="16"/>
        <v>149.07720369086098</v>
      </c>
      <c r="S21">
        <f t="shared" si="17"/>
        <v>0.27122776455497188</v>
      </c>
      <c r="T21">
        <f t="shared" si="18"/>
        <v>331.2725022926644</v>
      </c>
      <c r="U21">
        <f t="shared" si="19"/>
        <v>210</v>
      </c>
      <c r="V21">
        <f t="shared" si="20"/>
        <v>0.31661264938361072</v>
      </c>
      <c r="W21">
        <f t="shared" si="21"/>
        <v>386.7047490175396</v>
      </c>
      <c r="X21">
        <f t="shared" si="22"/>
        <v>210</v>
      </c>
      <c r="Y21">
        <f t="shared" si="23"/>
        <v>0.38150495493173442</v>
      </c>
      <c r="Z21">
        <f t="shared" si="24"/>
        <v>465.96299337072827</v>
      </c>
      <c r="AA21">
        <f t="shared" si="25"/>
        <v>210</v>
      </c>
      <c r="AB21">
        <f t="shared" si="26"/>
        <v>0.33798044419729423</v>
      </c>
      <c r="AC21">
        <f t="shared" si="27"/>
        <v>412.80297265633112</v>
      </c>
      <c r="AD21">
        <f t="shared" si="28"/>
        <v>210</v>
      </c>
      <c r="AE21">
        <f t="shared" si="29"/>
        <v>0.2639426094734254</v>
      </c>
      <c r="AF21">
        <f t="shared" si="30"/>
        <v>322.37455057517019</v>
      </c>
      <c r="AG21">
        <f t="shared" si="31"/>
        <v>210</v>
      </c>
      <c r="AH21">
        <f t="shared" si="32"/>
        <v>0.28115960412764951</v>
      </c>
      <c r="AI21">
        <f t="shared" si="33"/>
        <v>343.40306478507239</v>
      </c>
      <c r="AJ21">
        <f t="shared" si="34"/>
        <v>210</v>
      </c>
      <c r="AK21">
        <f t="shared" si="35"/>
        <v>2.6669387603880768E-2</v>
      </c>
      <c r="AL21">
        <f t="shared" si="36"/>
        <v>32.573489593318975</v>
      </c>
      <c r="AM21">
        <f t="shared" si="37"/>
        <v>32.573489593318975</v>
      </c>
      <c r="AN21">
        <f t="shared" si="38"/>
        <v>0.25384731109137426</v>
      </c>
      <c r="AO21">
        <f t="shared" si="39"/>
        <v>310.04434256014468</v>
      </c>
      <c r="AP21">
        <f t="shared" si="40"/>
        <v>210</v>
      </c>
    </row>
    <row r="22" spans="1:42">
      <c r="A22">
        <v>12</v>
      </c>
      <c r="B22">
        <f t="shared" si="3"/>
        <v>4.7988949991506118</v>
      </c>
      <c r="C22">
        <f t="shared" si="4"/>
        <v>0</v>
      </c>
      <c r="D22">
        <f t="shared" si="5"/>
        <v>0.23989514160388015</v>
      </c>
      <c r="E22">
        <f t="shared" si="0"/>
        <v>0</v>
      </c>
      <c r="F22">
        <f t="shared" si="6"/>
        <v>0</v>
      </c>
      <c r="G22">
        <f t="shared" si="1"/>
        <v>-9.8697214306049941E-3</v>
      </c>
      <c r="H22">
        <f t="shared" si="2"/>
        <v>0</v>
      </c>
      <c r="I22">
        <f t="shared" si="7"/>
        <v>0</v>
      </c>
      <c r="J22">
        <f t="shared" si="8"/>
        <v>0.22725307407300366</v>
      </c>
      <c r="K22">
        <f t="shared" si="9"/>
        <v>0</v>
      </c>
      <c r="L22">
        <f t="shared" si="10"/>
        <v>0</v>
      </c>
      <c r="M22">
        <f t="shared" si="11"/>
        <v>0.11669469805741867</v>
      </c>
      <c r="N22">
        <f t="shared" si="12"/>
        <v>0</v>
      </c>
      <c r="O22">
        <f t="shared" si="13"/>
        <v>0</v>
      </c>
      <c r="P22">
        <f t="shared" si="14"/>
        <v>1.6039118576190114E-2</v>
      </c>
      <c r="Q22">
        <f t="shared" si="15"/>
        <v>0</v>
      </c>
      <c r="R22">
        <f t="shared" si="16"/>
        <v>0</v>
      </c>
      <c r="S22">
        <f t="shared" si="17"/>
        <v>0.11522493712434567</v>
      </c>
      <c r="T22">
        <f t="shared" si="18"/>
        <v>0</v>
      </c>
      <c r="U22">
        <f t="shared" si="19"/>
        <v>0</v>
      </c>
      <c r="V22">
        <f t="shared" si="20"/>
        <v>0.17277447860337058</v>
      </c>
      <c r="W22">
        <f t="shared" si="21"/>
        <v>0</v>
      </c>
      <c r="X22">
        <f t="shared" si="22"/>
        <v>0</v>
      </c>
      <c r="Y22">
        <f t="shared" si="23"/>
        <v>0.20930099862375584</v>
      </c>
      <c r="Z22">
        <f t="shared" si="24"/>
        <v>0</v>
      </c>
      <c r="AA22">
        <f t="shared" si="25"/>
        <v>0</v>
      </c>
      <c r="AB22">
        <f t="shared" si="26"/>
        <v>0.27817591304297906</v>
      </c>
      <c r="AC22">
        <f t="shared" si="27"/>
        <v>0</v>
      </c>
      <c r="AD22">
        <f t="shared" si="28"/>
        <v>0</v>
      </c>
      <c r="AE22">
        <f t="shared" si="29"/>
        <v>0.14376185032860334</v>
      </c>
      <c r="AF22">
        <f t="shared" si="30"/>
        <v>0</v>
      </c>
      <c r="AG22">
        <f t="shared" si="31"/>
        <v>0</v>
      </c>
      <c r="AH22">
        <f t="shared" si="32"/>
        <v>0.13223923010702288</v>
      </c>
      <c r="AI22">
        <f t="shared" si="33"/>
        <v>0</v>
      </c>
      <c r="AJ22">
        <f t="shared" si="34"/>
        <v>0</v>
      </c>
      <c r="AK22">
        <f t="shared" si="35"/>
        <v>-1.8597678467468431E-2</v>
      </c>
      <c r="AL22">
        <f t="shared" si="36"/>
        <v>0</v>
      </c>
      <c r="AM22">
        <f t="shared" si="37"/>
        <v>0</v>
      </c>
      <c r="AN22">
        <f t="shared" si="38"/>
        <v>8.6410267810108465E-2</v>
      </c>
      <c r="AO22">
        <f t="shared" si="39"/>
        <v>0</v>
      </c>
      <c r="AP22">
        <f t="shared" si="40"/>
        <v>0</v>
      </c>
    </row>
    <row r="23" spans="1:42">
      <c r="A23">
        <v>13</v>
      </c>
      <c r="B23">
        <f t="shared" si="3"/>
        <v>4.7912866147239654</v>
      </c>
      <c r="C23">
        <f t="shared" si="4"/>
        <v>0</v>
      </c>
      <c r="D23">
        <f t="shared" si="5"/>
        <v>0.24082564701925901</v>
      </c>
      <c r="E23">
        <f t="shared" si="0"/>
        <v>0</v>
      </c>
      <c r="F23">
        <f t="shared" si="6"/>
        <v>0</v>
      </c>
      <c r="G23">
        <f t="shared" si="1"/>
        <v>-9.2481164229479829E-3</v>
      </c>
      <c r="H23">
        <f t="shared" si="2"/>
        <v>0</v>
      </c>
      <c r="I23">
        <f t="shared" si="7"/>
        <v>0</v>
      </c>
      <c r="J23">
        <f t="shared" si="8"/>
        <v>0.2281962157542069</v>
      </c>
      <c r="K23">
        <f t="shared" si="9"/>
        <v>0</v>
      </c>
      <c r="L23">
        <f t="shared" si="10"/>
        <v>0</v>
      </c>
      <c r="M23">
        <f t="shared" si="11"/>
        <v>0.11720902484465995</v>
      </c>
      <c r="N23">
        <f t="shared" si="12"/>
        <v>0</v>
      </c>
      <c r="O23">
        <f t="shared" si="13"/>
        <v>0</v>
      </c>
      <c r="P23">
        <f t="shared" si="14"/>
        <v>1.6721590659260321E-2</v>
      </c>
      <c r="Q23">
        <f t="shared" si="15"/>
        <v>0</v>
      </c>
      <c r="R23">
        <f t="shared" si="16"/>
        <v>0</v>
      </c>
      <c r="S23">
        <f t="shared" si="17"/>
        <v>0.11604049834093644</v>
      </c>
      <c r="T23">
        <f t="shared" si="18"/>
        <v>0</v>
      </c>
      <c r="U23">
        <f t="shared" si="19"/>
        <v>0</v>
      </c>
      <c r="V23">
        <f t="shared" si="20"/>
        <v>0.17370041898809341</v>
      </c>
      <c r="W23">
        <f t="shared" si="21"/>
        <v>0</v>
      </c>
      <c r="X23">
        <f t="shared" si="22"/>
        <v>0</v>
      </c>
      <c r="Y23">
        <f t="shared" si="23"/>
        <v>0.21040954023471825</v>
      </c>
      <c r="Z23">
        <f t="shared" si="24"/>
        <v>0</v>
      </c>
      <c r="AA23">
        <f t="shared" si="25"/>
        <v>0</v>
      </c>
      <c r="AB23">
        <f t="shared" si="26"/>
        <v>0.27856089729496736</v>
      </c>
      <c r="AC23">
        <f t="shared" si="27"/>
        <v>0</v>
      </c>
      <c r="AD23">
        <f t="shared" si="28"/>
        <v>0</v>
      </c>
      <c r="AE23">
        <f t="shared" si="29"/>
        <v>0.14443632587856114</v>
      </c>
      <c r="AF23">
        <f t="shared" si="30"/>
        <v>0</v>
      </c>
      <c r="AG23">
        <f t="shared" si="31"/>
        <v>0</v>
      </c>
      <c r="AH23">
        <f t="shared" si="32"/>
        <v>0.13319788654478038</v>
      </c>
      <c r="AI23">
        <f t="shared" si="33"/>
        <v>0</v>
      </c>
      <c r="AJ23">
        <f t="shared" si="34"/>
        <v>0</v>
      </c>
      <c r="AK23">
        <f t="shared" si="35"/>
        <v>-1.8306277343927868E-2</v>
      </c>
      <c r="AL23">
        <f t="shared" si="36"/>
        <v>0</v>
      </c>
      <c r="AM23">
        <f t="shared" si="37"/>
        <v>0</v>
      </c>
      <c r="AN23">
        <f t="shared" si="38"/>
        <v>8.7581935478665662E-2</v>
      </c>
      <c r="AO23">
        <f t="shared" si="39"/>
        <v>0</v>
      </c>
      <c r="AP23">
        <f t="shared" si="40"/>
        <v>0</v>
      </c>
    </row>
    <row r="24" spans="1:42">
      <c r="A24">
        <v>14</v>
      </c>
      <c r="B24">
        <f t="shared" si="3"/>
        <v>3.5998105676320322</v>
      </c>
      <c r="C24">
        <f t="shared" si="4"/>
        <v>3.5998105676320322</v>
      </c>
      <c r="D24">
        <f t="shared" si="5"/>
        <v>0.38654316757860241</v>
      </c>
      <c r="E24">
        <f t="shared" si="0"/>
        <v>465.42236336716212</v>
      </c>
      <c r="F24">
        <f t="shared" si="6"/>
        <v>210</v>
      </c>
      <c r="G24">
        <f t="shared" si="1"/>
        <v>8.8095476624462987E-2</v>
      </c>
      <c r="H24">
        <f t="shared" si="2"/>
        <v>106.07251239068037</v>
      </c>
      <c r="I24">
        <f t="shared" si="7"/>
        <v>106.07251239068037</v>
      </c>
      <c r="J24">
        <f t="shared" si="8"/>
        <v>0.36146290877653586</v>
      </c>
      <c r="K24">
        <f t="shared" si="9"/>
        <v>435.22414928763311</v>
      </c>
      <c r="L24">
        <f t="shared" si="10"/>
        <v>210</v>
      </c>
      <c r="M24">
        <f t="shared" si="11"/>
        <v>0.19775280562807462</v>
      </c>
      <c r="N24">
        <f t="shared" si="12"/>
        <v>238.10685552782346</v>
      </c>
      <c r="O24">
        <f t="shared" si="13"/>
        <v>210</v>
      </c>
      <c r="P24">
        <f t="shared" si="14"/>
        <v>0.12359699208340669</v>
      </c>
      <c r="Q24">
        <f t="shared" si="15"/>
        <v>148.81857703210875</v>
      </c>
      <c r="R24">
        <f t="shared" si="16"/>
        <v>148.81857703210875</v>
      </c>
      <c r="S24">
        <f t="shared" si="17"/>
        <v>0.2741482808218052</v>
      </c>
      <c r="T24">
        <f t="shared" si="18"/>
        <v>330.09182796429332</v>
      </c>
      <c r="U24">
        <f t="shared" si="19"/>
        <v>210</v>
      </c>
      <c r="V24">
        <f t="shared" si="20"/>
        <v>0.31870305391918169</v>
      </c>
      <c r="W24">
        <f t="shared" si="21"/>
        <v>383.73858603317535</v>
      </c>
      <c r="X24">
        <f t="shared" si="22"/>
        <v>210</v>
      </c>
      <c r="Y24">
        <f t="shared" si="23"/>
        <v>0.38400760029601289</v>
      </c>
      <c r="Z24">
        <f t="shared" si="24"/>
        <v>462.36938037296835</v>
      </c>
      <c r="AA24">
        <f t="shared" si="25"/>
        <v>210</v>
      </c>
      <c r="AB24">
        <f t="shared" si="26"/>
        <v>0.33884958527781917</v>
      </c>
      <c r="AC24">
        <f t="shared" si="27"/>
        <v>407.99628096884123</v>
      </c>
      <c r="AD24">
        <f t="shared" si="28"/>
        <v>210</v>
      </c>
      <c r="AE24">
        <f t="shared" si="29"/>
        <v>0.26591781921846191</v>
      </c>
      <c r="AF24">
        <f t="shared" si="30"/>
        <v>320.18183287881101</v>
      </c>
      <c r="AG24">
        <f t="shared" si="31"/>
        <v>210</v>
      </c>
      <c r="AH24">
        <f t="shared" si="32"/>
        <v>0.28332386847836394</v>
      </c>
      <c r="AI24">
        <f t="shared" si="33"/>
        <v>341.13981445219241</v>
      </c>
      <c r="AJ24">
        <f t="shared" si="34"/>
        <v>210</v>
      </c>
      <c r="AK24">
        <f t="shared" si="35"/>
        <v>2.7327255259693178E-2</v>
      </c>
      <c r="AL24">
        <f t="shared" si="36"/>
        <v>32.903739592597496</v>
      </c>
      <c r="AM24">
        <f t="shared" si="37"/>
        <v>32.903739592597496</v>
      </c>
      <c r="AN24">
        <f t="shared" si="38"/>
        <v>0.25606441745544251</v>
      </c>
      <c r="AO24">
        <f t="shared" si="39"/>
        <v>308.31771543889244</v>
      </c>
      <c r="AP24">
        <f t="shared" si="40"/>
        <v>210</v>
      </c>
    </row>
    <row r="25" spans="1:42">
      <c r="A25">
        <v>15</v>
      </c>
      <c r="B25">
        <f t="shared" si="3"/>
        <v>1.5231875081663078</v>
      </c>
      <c r="C25">
        <f t="shared" si="4"/>
        <v>1.5231875081663078</v>
      </c>
      <c r="D25">
        <f t="shared" si="5"/>
        <v>0.28623050020746099</v>
      </c>
      <c r="E25">
        <f t="shared" si="0"/>
        <v>26.108764496453595</v>
      </c>
      <c r="F25">
        <f t="shared" si="6"/>
        <v>26.108764496453595</v>
      </c>
      <c r="G25">
        <f t="shared" si="1"/>
        <v>0.20482278446350066</v>
      </c>
      <c r="H25">
        <f t="shared" si="2"/>
        <v>18.683088766533967</v>
      </c>
      <c r="I25">
        <f t="shared" si="7"/>
        <v>18.683088766533967</v>
      </c>
      <c r="J25">
        <f t="shared" si="8"/>
        <v>0.28292576969306804</v>
      </c>
      <c r="K25">
        <f t="shared" si="9"/>
        <v>25.807320622855244</v>
      </c>
      <c r="L25">
        <f t="shared" si="10"/>
        <v>25.807320622855244</v>
      </c>
      <c r="M25">
        <f t="shared" si="11"/>
        <v>0.24597026088670315</v>
      </c>
      <c r="N25">
        <f t="shared" si="12"/>
        <v>22.436391684210825</v>
      </c>
      <c r="O25">
        <f t="shared" si="13"/>
        <v>22.436391684210825</v>
      </c>
      <c r="P25">
        <f t="shared" si="14"/>
        <v>0.20719006401902806</v>
      </c>
      <c r="Q25">
        <f t="shared" si="15"/>
        <v>18.899022234028649</v>
      </c>
      <c r="R25">
        <f t="shared" si="16"/>
        <v>18.899022234028649</v>
      </c>
      <c r="S25">
        <f t="shared" si="17"/>
        <v>0.24022191875196963</v>
      </c>
      <c r="T25">
        <f t="shared" si="18"/>
        <v>21.912051647310431</v>
      </c>
      <c r="U25">
        <f t="shared" si="19"/>
        <v>21.912051647310431</v>
      </c>
      <c r="V25">
        <f t="shared" si="20"/>
        <v>0.35793135486196537</v>
      </c>
      <c r="W25">
        <f t="shared" si="21"/>
        <v>32.649020433581377</v>
      </c>
      <c r="X25">
        <f t="shared" si="22"/>
        <v>32.649020433581377</v>
      </c>
      <c r="Y25">
        <f t="shared" si="23"/>
        <v>0.28988251009238519</v>
      </c>
      <c r="Z25">
        <f t="shared" si="24"/>
        <v>26.441885760452699</v>
      </c>
      <c r="AA25">
        <f t="shared" si="25"/>
        <v>26.441885760452699</v>
      </c>
      <c r="AB25">
        <f t="shared" si="26"/>
        <v>0.30895809334873547</v>
      </c>
      <c r="AC25">
        <f t="shared" si="27"/>
        <v>28.181881709562113</v>
      </c>
      <c r="AD25">
        <f t="shared" si="28"/>
        <v>28.181881709562113</v>
      </c>
      <c r="AE25">
        <f t="shared" si="29"/>
        <v>0.32083366721621109</v>
      </c>
      <c r="AF25">
        <f t="shared" si="30"/>
        <v>29.265122528208028</v>
      </c>
      <c r="AG25">
        <f t="shared" si="31"/>
        <v>29.265122528208028</v>
      </c>
      <c r="AH25">
        <f t="shared" si="32"/>
        <v>0.33934824370703143</v>
      </c>
      <c r="AI25">
        <f t="shared" si="33"/>
        <v>30.953945756340737</v>
      </c>
      <c r="AJ25">
        <f t="shared" si="34"/>
        <v>30.953945756340737</v>
      </c>
      <c r="AK25">
        <f t="shared" si="35"/>
        <v>0.23922599757677077</v>
      </c>
      <c r="AL25">
        <f t="shared" si="36"/>
        <v>21.821207829473227</v>
      </c>
      <c r="AM25">
        <f t="shared" si="37"/>
        <v>21.821207829473227</v>
      </c>
      <c r="AN25">
        <f t="shared" si="38"/>
        <v>0.19370786756301339</v>
      </c>
      <c r="AO25">
        <f t="shared" si="39"/>
        <v>17.669231935965112</v>
      </c>
      <c r="AP25">
        <f t="shared" si="40"/>
        <v>17.669231935965112</v>
      </c>
    </row>
    <row r="26" spans="1:42">
      <c r="A26">
        <v>16</v>
      </c>
      <c r="B26">
        <f t="shared" si="3"/>
        <v>-0.92181135871499209</v>
      </c>
      <c r="C26">
        <f t="shared" si="4"/>
        <v>0</v>
      </c>
      <c r="D26">
        <f t="shared" si="5"/>
        <v>-0.36649741514205081</v>
      </c>
      <c r="E26">
        <f t="shared" si="0"/>
        <v>0</v>
      </c>
      <c r="F26">
        <f t="shared" si="6"/>
        <v>0</v>
      </c>
      <c r="G26">
        <f t="shared" si="1"/>
        <v>-0.28215626278824102</v>
      </c>
      <c r="H26">
        <f t="shared" si="2"/>
        <v>0</v>
      </c>
      <c r="I26">
        <f t="shared" si="7"/>
        <v>0</v>
      </c>
      <c r="J26">
        <f t="shared" si="8"/>
        <v>-0.3903430862153412</v>
      </c>
      <c r="K26">
        <f t="shared" si="9"/>
        <v>0</v>
      </c>
      <c r="L26">
        <f t="shared" si="10"/>
        <v>0</v>
      </c>
      <c r="M26">
        <f t="shared" si="11"/>
        <v>-0.31433862161456694</v>
      </c>
      <c r="N26">
        <f t="shared" si="12"/>
        <v>0</v>
      </c>
      <c r="O26">
        <f t="shared" si="13"/>
        <v>0</v>
      </c>
      <c r="P26">
        <f t="shared" si="14"/>
        <v>-0.26162911493911745</v>
      </c>
      <c r="Q26">
        <f t="shared" si="15"/>
        <v>0</v>
      </c>
      <c r="R26">
        <f t="shared" si="16"/>
        <v>0</v>
      </c>
      <c r="S26">
        <f t="shared" si="17"/>
        <v>-0.30852349982786986</v>
      </c>
      <c r="T26">
        <f t="shared" si="18"/>
        <v>0</v>
      </c>
      <c r="U26">
        <f t="shared" si="19"/>
        <v>0</v>
      </c>
      <c r="V26">
        <f t="shared" si="20"/>
        <v>-0.10766351859805035</v>
      </c>
      <c r="W26">
        <f t="shared" si="21"/>
        <v>0</v>
      </c>
      <c r="X26">
        <f t="shared" si="22"/>
        <v>0</v>
      </c>
      <c r="Y26">
        <f t="shared" si="23"/>
        <v>-0.11682937743121991</v>
      </c>
      <c r="Z26">
        <f t="shared" si="24"/>
        <v>0</v>
      </c>
      <c r="AA26">
        <f t="shared" si="25"/>
        <v>0</v>
      </c>
      <c r="AB26">
        <f t="shared" si="26"/>
        <v>-0.11418012993670068</v>
      </c>
      <c r="AC26">
        <f t="shared" si="27"/>
        <v>0</v>
      </c>
      <c r="AD26">
        <f t="shared" si="28"/>
        <v>0</v>
      </c>
      <c r="AE26">
        <f t="shared" si="29"/>
        <v>-0.15245363230263398</v>
      </c>
      <c r="AF26">
        <f t="shared" si="30"/>
        <v>0</v>
      </c>
      <c r="AG26">
        <f t="shared" si="31"/>
        <v>0</v>
      </c>
      <c r="AH26">
        <f t="shared" si="32"/>
        <v>0.12699898274910049</v>
      </c>
      <c r="AI26">
        <f t="shared" si="33"/>
        <v>0</v>
      </c>
      <c r="AJ26">
        <f t="shared" si="34"/>
        <v>0</v>
      </c>
      <c r="AK26">
        <f t="shared" si="35"/>
        <v>-0.22728141671855839</v>
      </c>
      <c r="AL26">
        <f t="shared" si="36"/>
        <v>0</v>
      </c>
      <c r="AM26">
        <f t="shared" si="37"/>
        <v>0</v>
      </c>
      <c r="AN26">
        <f t="shared" si="38"/>
        <v>-3.8369922266666689E-2</v>
      </c>
      <c r="AO26">
        <f t="shared" si="39"/>
        <v>0</v>
      </c>
      <c r="AP26">
        <f t="shared" si="40"/>
        <v>0</v>
      </c>
    </row>
    <row r="27" spans="1:42">
      <c r="A27">
        <v>17</v>
      </c>
      <c r="B27">
        <f t="shared" si="3"/>
        <v>-3.1292010419720588</v>
      </c>
      <c r="C27">
        <f t="shared" si="4"/>
        <v>-3.1292010419720588</v>
      </c>
      <c r="D27">
        <f t="shared" si="5"/>
        <v>0.43128956773781946</v>
      </c>
      <c r="E27">
        <f t="shared" si="0"/>
        <v>341.09837872774926</v>
      </c>
      <c r="F27">
        <f t="shared" si="6"/>
        <v>210</v>
      </c>
      <c r="G27">
        <f t="shared" si="1"/>
        <v>0.27887871201805892</v>
      </c>
      <c r="H27">
        <f t="shared" si="2"/>
        <v>220.55965097878101</v>
      </c>
      <c r="I27">
        <f t="shared" si="7"/>
        <v>210</v>
      </c>
      <c r="J27">
        <f t="shared" si="8"/>
        <v>0.40620047023565908</v>
      </c>
      <c r="K27">
        <f t="shared" si="9"/>
        <v>321.25590832760361</v>
      </c>
      <c r="L27">
        <f t="shared" si="10"/>
        <v>210</v>
      </c>
      <c r="M27">
        <f t="shared" si="11"/>
        <v>0.30188009773563274</v>
      </c>
      <c r="N27">
        <f t="shared" si="12"/>
        <v>238.75099146936634</v>
      </c>
      <c r="O27">
        <f t="shared" si="13"/>
        <v>210</v>
      </c>
      <c r="P27">
        <f t="shared" si="14"/>
        <v>0.24502594229685593</v>
      </c>
      <c r="Q27">
        <f t="shared" si="15"/>
        <v>193.78616575883322</v>
      </c>
      <c r="R27">
        <f t="shared" si="16"/>
        <v>193.78616575883322</v>
      </c>
      <c r="S27">
        <f t="shared" si="17"/>
        <v>0.35593815311845756</v>
      </c>
      <c r="T27">
        <f t="shared" si="18"/>
        <v>281.50443701402082</v>
      </c>
      <c r="U27">
        <f t="shared" si="19"/>
        <v>210</v>
      </c>
      <c r="V27">
        <f t="shared" si="20"/>
        <v>0.37447256235775939</v>
      </c>
      <c r="W27">
        <f t="shared" si="21"/>
        <v>296.16293426300979</v>
      </c>
      <c r="X27">
        <f t="shared" si="22"/>
        <v>210</v>
      </c>
      <c r="Y27">
        <f t="shared" si="23"/>
        <v>0.43010946919731124</v>
      </c>
      <c r="Z27">
        <f t="shared" si="24"/>
        <v>340.16506216037283</v>
      </c>
      <c r="AA27">
        <f t="shared" si="25"/>
        <v>210</v>
      </c>
      <c r="AB27">
        <f t="shared" si="26"/>
        <v>0.39224210162611056</v>
      </c>
      <c r="AC27">
        <f t="shared" si="27"/>
        <v>310.21651099792922</v>
      </c>
      <c r="AD27">
        <f t="shared" si="28"/>
        <v>210</v>
      </c>
      <c r="AE27">
        <f t="shared" si="29"/>
        <v>0.32258295739922849</v>
      </c>
      <c r="AF27">
        <f t="shared" si="30"/>
        <v>255.12447321927374</v>
      </c>
      <c r="AG27">
        <f t="shared" si="31"/>
        <v>210</v>
      </c>
      <c r="AH27">
        <f t="shared" si="32"/>
        <v>0.37678869360735034</v>
      </c>
      <c r="AI27">
        <f t="shared" si="33"/>
        <v>297.99471660427986</v>
      </c>
      <c r="AJ27">
        <f t="shared" si="34"/>
        <v>210</v>
      </c>
      <c r="AK27">
        <f t="shared" si="35"/>
        <v>0.12631056669072904</v>
      </c>
      <c r="AL27">
        <f t="shared" si="36"/>
        <v>99.89652599383497</v>
      </c>
      <c r="AM27">
        <f t="shared" si="37"/>
        <v>99.89652599383497</v>
      </c>
      <c r="AN27">
        <f t="shared" si="38"/>
        <v>0.31439864327155953</v>
      </c>
      <c r="AO27">
        <f t="shared" si="39"/>
        <v>248.65166124149005</v>
      </c>
      <c r="AP27">
        <f t="shared" si="40"/>
        <v>210</v>
      </c>
    </row>
    <row r="28" spans="1:42">
      <c r="A28">
        <v>18</v>
      </c>
      <c r="B28">
        <f t="shared" si="3"/>
        <v>-4.5542552892001025</v>
      </c>
      <c r="C28">
        <f t="shared" si="4"/>
        <v>0</v>
      </c>
      <c r="D28">
        <f t="shared" si="5"/>
        <v>0.26981457813082743</v>
      </c>
      <c r="E28">
        <f t="shared" si="0"/>
        <v>0</v>
      </c>
      <c r="F28">
        <f t="shared" si="6"/>
        <v>0</v>
      </c>
      <c r="G28">
        <f t="shared" si="1"/>
        <v>1.0117342872351609E-2</v>
      </c>
      <c r="H28">
        <f t="shared" si="2"/>
        <v>0</v>
      </c>
      <c r="I28">
        <f t="shared" si="7"/>
        <v>0</v>
      </c>
      <c r="J28">
        <f t="shared" si="8"/>
        <v>0.25699314514668542</v>
      </c>
      <c r="K28">
        <f t="shared" si="9"/>
        <v>0</v>
      </c>
      <c r="L28">
        <f t="shared" si="10"/>
        <v>0</v>
      </c>
      <c r="M28">
        <f t="shared" si="11"/>
        <v>0.13323234245007309</v>
      </c>
      <c r="N28">
        <f t="shared" si="12"/>
        <v>0</v>
      </c>
      <c r="O28">
        <f t="shared" si="13"/>
        <v>0</v>
      </c>
      <c r="P28">
        <f t="shared" si="14"/>
        <v>3.7983300558750821E-2</v>
      </c>
      <c r="Q28">
        <f t="shared" si="15"/>
        <v>0</v>
      </c>
      <c r="R28">
        <f t="shared" si="16"/>
        <v>0</v>
      </c>
      <c r="S28">
        <f t="shared" si="17"/>
        <v>0.1414632729532439</v>
      </c>
      <c r="T28">
        <f t="shared" si="18"/>
        <v>0</v>
      </c>
      <c r="U28">
        <f t="shared" si="19"/>
        <v>0</v>
      </c>
      <c r="V28">
        <f t="shared" si="20"/>
        <v>0.20254713130434754</v>
      </c>
      <c r="W28">
        <f t="shared" si="21"/>
        <v>0</v>
      </c>
      <c r="X28">
        <f t="shared" si="22"/>
        <v>0</v>
      </c>
      <c r="Y28">
        <f t="shared" si="23"/>
        <v>0.24494500436354505</v>
      </c>
      <c r="Z28">
        <f t="shared" si="24"/>
        <v>0</v>
      </c>
      <c r="AA28">
        <f t="shared" si="25"/>
        <v>0</v>
      </c>
      <c r="AB28">
        <f t="shared" si="26"/>
        <v>0.29055468236647486</v>
      </c>
      <c r="AC28">
        <f t="shared" si="27"/>
        <v>0</v>
      </c>
      <c r="AD28">
        <f t="shared" si="28"/>
        <v>0</v>
      </c>
      <c r="AE28">
        <f t="shared" si="29"/>
        <v>0.16609257083225892</v>
      </c>
      <c r="AF28">
        <f t="shared" si="30"/>
        <v>0</v>
      </c>
      <c r="AG28">
        <f t="shared" si="31"/>
        <v>0</v>
      </c>
      <c r="AH28">
        <f t="shared" si="32"/>
        <v>0.16306383356078713</v>
      </c>
      <c r="AI28">
        <f t="shared" si="33"/>
        <v>0</v>
      </c>
      <c r="AJ28">
        <f t="shared" si="34"/>
        <v>0</v>
      </c>
      <c r="AK28">
        <f t="shared" si="35"/>
        <v>-9.2279775763639271E-3</v>
      </c>
      <c r="AL28">
        <f t="shared" si="36"/>
        <v>0</v>
      </c>
      <c r="AM28">
        <f t="shared" si="37"/>
        <v>0</v>
      </c>
      <c r="AN28">
        <f t="shared" si="38"/>
        <v>0.12347516007395987</v>
      </c>
      <c r="AO28">
        <f t="shared" si="39"/>
        <v>0</v>
      </c>
      <c r="AP28">
        <f t="shared" si="40"/>
        <v>0</v>
      </c>
    </row>
    <row r="29" spans="1:42">
      <c r="A29">
        <v>19</v>
      </c>
      <c r="B29">
        <f t="shared" si="3"/>
        <v>-4.8481812940116829</v>
      </c>
      <c r="C29">
        <f t="shared" si="4"/>
        <v>0</v>
      </c>
      <c r="D29">
        <f t="shared" si="5"/>
        <v>0.23386742774237113</v>
      </c>
      <c r="E29">
        <f t="shared" si="0"/>
        <v>0</v>
      </c>
      <c r="F29">
        <f t="shared" si="6"/>
        <v>0</v>
      </c>
      <c r="G29">
        <f t="shared" si="1"/>
        <v>-1.3896411720754454E-2</v>
      </c>
      <c r="H29">
        <f t="shared" si="2"/>
        <v>0</v>
      </c>
      <c r="I29">
        <f t="shared" si="7"/>
        <v>0</v>
      </c>
      <c r="J29">
        <f t="shared" si="8"/>
        <v>0.22111518215027498</v>
      </c>
      <c r="K29">
        <f t="shared" si="9"/>
        <v>0</v>
      </c>
      <c r="L29">
        <f t="shared" si="10"/>
        <v>0</v>
      </c>
      <c r="M29">
        <f t="shared" si="11"/>
        <v>0.11336294452481027</v>
      </c>
      <c r="N29">
        <f t="shared" si="12"/>
        <v>0</v>
      </c>
      <c r="O29">
        <f t="shared" si="13"/>
        <v>0</v>
      </c>
      <c r="P29">
        <f t="shared" si="14"/>
        <v>1.161813792715205E-2</v>
      </c>
      <c r="Q29">
        <f t="shared" si="15"/>
        <v>0</v>
      </c>
      <c r="R29">
        <f t="shared" si="16"/>
        <v>0</v>
      </c>
      <c r="S29">
        <f t="shared" si="17"/>
        <v>0.10990998223312154</v>
      </c>
      <c r="T29">
        <f t="shared" si="18"/>
        <v>0</v>
      </c>
      <c r="U29">
        <f t="shared" si="19"/>
        <v>0</v>
      </c>
      <c r="V29">
        <f t="shared" si="20"/>
        <v>0.16677633651877821</v>
      </c>
      <c r="W29">
        <f t="shared" si="21"/>
        <v>0</v>
      </c>
      <c r="X29">
        <f t="shared" si="22"/>
        <v>0</v>
      </c>
      <c r="Y29">
        <f t="shared" si="23"/>
        <v>0.20211998546249776</v>
      </c>
      <c r="Z29">
        <f t="shared" si="24"/>
        <v>0</v>
      </c>
      <c r="AA29">
        <f t="shared" si="25"/>
        <v>0</v>
      </c>
      <c r="AB29">
        <f t="shared" si="26"/>
        <v>0.27568202652300888</v>
      </c>
      <c r="AC29">
        <f t="shared" si="27"/>
        <v>0</v>
      </c>
      <c r="AD29">
        <f t="shared" si="28"/>
        <v>0</v>
      </c>
      <c r="AE29">
        <f t="shared" si="29"/>
        <v>0.13942379617993406</v>
      </c>
      <c r="AF29">
        <f t="shared" si="30"/>
        <v>0</v>
      </c>
      <c r="AG29">
        <f t="shared" si="31"/>
        <v>0</v>
      </c>
      <c r="AH29">
        <f t="shared" si="32"/>
        <v>0.12602915695452799</v>
      </c>
      <c r="AI29">
        <f t="shared" si="33"/>
        <v>0</v>
      </c>
      <c r="AJ29">
        <f t="shared" si="34"/>
        <v>0</v>
      </c>
      <c r="AK29">
        <f t="shared" si="35"/>
        <v>-2.0485343560647434E-2</v>
      </c>
      <c r="AL29">
        <f t="shared" si="36"/>
        <v>0</v>
      </c>
      <c r="AM29">
        <f t="shared" si="37"/>
        <v>0</v>
      </c>
      <c r="AN29">
        <f t="shared" si="38"/>
        <v>7.8790887503326856E-2</v>
      </c>
      <c r="AO29">
        <f t="shared" si="39"/>
        <v>0</v>
      </c>
      <c r="AP29">
        <f t="shared" si="40"/>
        <v>0</v>
      </c>
    </row>
    <row r="30" spans="1:42">
      <c r="A30">
        <v>20</v>
      </c>
      <c r="B30">
        <f t="shared" si="3"/>
        <v>-3.9436385594373857</v>
      </c>
      <c r="C30">
        <f t="shared" si="4"/>
        <v>-3.9436385594373857</v>
      </c>
      <c r="D30">
        <f t="shared" si="5"/>
        <v>0.34449300418080769</v>
      </c>
      <c r="E30">
        <f t="shared" si="0"/>
        <v>545.35842048032112</v>
      </c>
      <c r="F30">
        <f t="shared" si="6"/>
        <v>210</v>
      </c>
      <c r="G30">
        <f t="shared" si="1"/>
        <v>6.0004729693965586E-2</v>
      </c>
      <c r="H30">
        <f t="shared" si="2"/>
        <v>94.992014961425483</v>
      </c>
      <c r="I30">
        <f t="shared" si="7"/>
        <v>94.992014961425483</v>
      </c>
      <c r="J30">
        <f t="shared" si="8"/>
        <v>0.32594931565568491</v>
      </c>
      <c r="K30">
        <f t="shared" si="9"/>
        <v>516.00236226953609</v>
      </c>
      <c r="L30">
        <f t="shared" si="10"/>
        <v>210</v>
      </c>
      <c r="M30">
        <f t="shared" si="11"/>
        <v>0.17451003338203275</v>
      </c>
      <c r="N30">
        <f t="shared" si="12"/>
        <v>276.26255107706947</v>
      </c>
      <c r="O30">
        <f t="shared" si="13"/>
        <v>210</v>
      </c>
      <c r="P30">
        <f t="shared" si="14"/>
        <v>9.2755621218466477E-2</v>
      </c>
      <c r="Q30">
        <f t="shared" si="15"/>
        <v>146.83914757184502</v>
      </c>
      <c r="R30">
        <f t="shared" si="16"/>
        <v>146.83914757184502</v>
      </c>
      <c r="S30">
        <f t="shared" si="17"/>
        <v>0.21896532143590086</v>
      </c>
      <c r="T30">
        <f t="shared" si="18"/>
        <v>346.63862658753374</v>
      </c>
      <c r="U30">
        <f t="shared" si="19"/>
        <v>210</v>
      </c>
      <c r="V30">
        <f t="shared" si="20"/>
        <v>0.27685918731647019</v>
      </c>
      <c r="W30">
        <f t="shared" si="21"/>
        <v>438.28898485012348</v>
      </c>
      <c r="X30">
        <f t="shared" si="22"/>
        <v>210</v>
      </c>
      <c r="Y30">
        <f t="shared" si="23"/>
        <v>0.33391186188997291</v>
      </c>
      <c r="Z30">
        <f t="shared" si="24"/>
        <v>528.60767379874687</v>
      </c>
      <c r="AA30">
        <f t="shared" si="25"/>
        <v>210</v>
      </c>
      <c r="AB30">
        <f t="shared" si="26"/>
        <v>0.32145188889246834</v>
      </c>
      <c r="AC30">
        <f t="shared" si="27"/>
        <v>508.88259633511257</v>
      </c>
      <c r="AD30">
        <f t="shared" si="28"/>
        <v>210</v>
      </c>
      <c r="AE30">
        <f t="shared" si="29"/>
        <v>0.22762648152480935</v>
      </c>
      <c r="AF30">
        <f t="shared" si="30"/>
        <v>360.34989656483418</v>
      </c>
      <c r="AG30">
        <f t="shared" si="31"/>
        <v>210</v>
      </c>
      <c r="AH30">
        <f t="shared" si="32"/>
        <v>0.24000154151088937</v>
      </c>
      <c r="AI30">
        <f t="shared" si="33"/>
        <v>379.94055032399052</v>
      </c>
      <c r="AJ30">
        <f t="shared" si="34"/>
        <v>210</v>
      </c>
      <c r="AK30">
        <f t="shared" si="35"/>
        <v>1.4158643173548147E-2</v>
      </c>
      <c r="AL30">
        <f t="shared" si="36"/>
        <v>22.414200531102914</v>
      </c>
      <c r="AM30">
        <f t="shared" si="37"/>
        <v>22.414200531102914</v>
      </c>
      <c r="AN30">
        <f t="shared" si="38"/>
        <v>0.21050507136343283</v>
      </c>
      <c r="AO30">
        <f t="shared" si="39"/>
        <v>333.24541232659016</v>
      </c>
      <c r="AP30">
        <f t="shared" si="40"/>
        <v>210</v>
      </c>
    </row>
    <row r="31" spans="1:42">
      <c r="A31">
        <v>21</v>
      </c>
      <c r="B31">
        <f t="shared" si="3"/>
        <v>-2.0700973106534555</v>
      </c>
      <c r="C31">
        <f t="shared" si="4"/>
        <v>-2.0700973106534555</v>
      </c>
      <c r="D31">
        <f t="shared" si="5"/>
        <v>0.42782680048025412</v>
      </c>
      <c r="E31">
        <f t="shared" si="0"/>
        <v>97.960405336209647</v>
      </c>
      <c r="F31">
        <f t="shared" si="6"/>
        <v>97.960405336209647</v>
      </c>
      <c r="G31">
        <f t="shared" si="1"/>
        <v>0.39222237755931944</v>
      </c>
      <c r="H31">
        <f t="shared" si="2"/>
        <v>89.807985485042394</v>
      </c>
      <c r="I31">
        <f t="shared" si="7"/>
        <v>89.807985485042394</v>
      </c>
      <c r="J31">
        <f t="shared" si="8"/>
        <v>0.42692585889265278</v>
      </c>
      <c r="K31">
        <f t="shared" si="9"/>
        <v>97.754114839666173</v>
      </c>
      <c r="L31">
        <f t="shared" si="10"/>
        <v>97.754114839666173</v>
      </c>
      <c r="M31">
        <f t="shared" si="11"/>
        <v>0.40651307853263785</v>
      </c>
      <c r="N31">
        <f t="shared" si="12"/>
        <v>93.080157444146778</v>
      </c>
      <c r="O31">
        <f t="shared" si="13"/>
        <v>93.080157444146778</v>
      </c>
      <c r="P31">
        <f t="shared" si="14"/>
        <v>0.38660145855514916</v>
      </c>
      <c r="Q31">
        <f t="shared" si="15"/>
        <v>88.520951798998368</v>
      </c>
      <c r="R31">
        <f t="shared" si="16"/>
        <v>88.520951798998368</v>
      </c>
      <c r="S31">
        <f t="shared" si="17"/>
        <v>0.42075994855088572</v>
      </c>
      <c r="T31">
        <f t="shared" si="18"/>
        <v>96.342293336973512</v>
      </c>
      <c r="U31">
        <f t="shared" si="19"/>
        <v>96.342293336973512</v>
      </c>
      <c r="V31">
        <f t="shared" si="20"/>
        <v>0.44556756520229968</v>
      </c>
      <c r="W31">
        <f t="shared" si="21"/>
        <v>102.0225456724276</v>
      </c>
      <c r="X31">
        <f t="shared" si="22"/>
        <v>102.0225456724276</v>
      </c>
      <c r="Y31">
        <f t="shared" si="23"/>
        <v>0.36351775404936015</v>
      </c>
      <c r="Z31">
        <f t="shared" si="24"/>
        <v>83.235427265448848</v>
      </c>
      <c r="AA31">
        <f t="shared" si="25"/>
        <v>83.235427265448848</v>
      </c>
      <c r="AB31">
        <f t="shared" si="26"/>
        <v>0.44299658028360867</v>
      </c>
      <c r="AC31">
        <f t="shared" si="27"/>
        <v>101.43386183012147</v>
      </c>
      <c r="AD31">
        <f t="shared" si="28"/>
        <v>101.43386183012147</v>
      </c>
      <c r="AE31">
        <f t="shared" si="29"/>
        <v>0.39536750558333333</v>
      </c>
      <c r="AF31">
        <f t="shared" si="30"/>
        <v>90.528132085771517</v>
      </c>
      <c r="AG31">
        <f t="shared" si="31"/>
        <v>90.528132085771517</v>
      </c>
      <c r="AH31">
        <f t="shared" si="32"/>
        <v>0.41958310878342764</v>
      </c>
      <c r="AI31">
        <f t="shared" si="33"/>
        <v>96.072829851968478</v>
      </c>
      <c r="AJ31">
        <f t="shared" si="34"/>
        <v>96.072829851968478</v>
      </c>
      <c r="AK31">
        <f t="shared" si="35"/>
        <v>0.33816734919721059</v>
      </c>
      <c r="AL31">
        <f t="shared" si="36"/>
        <v>77.430891570242423</v>
      </c>
      <c r="AM31">
        <f t="shared" si="37"/>
        <v>77.430891570242423</v>
      </c>
      <c r="AN31">
        <f t="shared" si="38"/>
        <v>0.3454931895951886</v>
      </c>
      <c r="AO31">
        <f t="shared" si="39"/>
        <v>79.108304705671827</v>
      </c>
      <c r="AP31">
        <f t="shared" si="40"/>
        <v>79.108304705671827</v>
      </c>
    </row>
    <row r="32" spans="1:42">
      <c r="A32">
        <v>22</v>
      </c>
      <c r="B32">
        <f t="shared" si="3"/>
        <v>0.3044467008989461</v>
      </c>
      <c r="C32">
        <f t="shared" si="4"/>
        <v>0</v>
      </c>
      <c r="D32">
        <f t="shared" si="5"/>
        <v>-1.7172817332633912</v>
      </c>
      <c r="E32">
        <f t="shared" si="0"/>
        <v>0</v>
      </c>
      <c r="F32">
        <f t="shared" si="6"/>
        <v>0</v>
      </c>
      <c r="G32">
        <f t="shared" si="1"/>
        <v>-1.0881617673703228</v>
      </c>
      <c r="H32">
        <f t="shared" si="2"/>
        <v>0</v>
      </c>
      <c r="I32">
        <f t="shared" si="7"/>
        <v>0</v>
      </c>
      <c r="J32">
        <f t="shared" si="8"/>
        <v>-2.5190042246124698</v>
      </c>
      <c r="K32">
        <f t="shared" si="9"/>
        <v>0</v>
      </c>
      <c r="L32">
        <f t="shared" si="10"/>
        <v>0</v>
      </c>
      <c r="M32">
        <f t="shared" si="11"/>
        <v>-1.3418163252472792</v>
      </c>
      <c r="N32">
        <f t="shared" si="12"/>
        <v>0</v>
      </c>
      <c r="O32">
        <f t="shared" si="13"/>
        <v>0</v>
      </c>
      <c r="P32">
        <f t="shared" si="14"/>
        <v>-0.92454374250496762</v>
      </c>
      <c r="Q32">
        <f t="shared" si="15"/>
        <v>0</v>
      </c>
      <c r="R32">
        <f t="shared" si="16"/>
        <v>0</v>
      </c>
      <c r="S32">
        <f t="shared" si="17"/>
        <v>-1.4645892497106587</v>
      </c>
      <c r="T32">
        <f t="shared" si="18"/>
        <v>0</v>
      </c>
      <c r="U32">
        <f t="shared" si="19"/>
        <v>0</v>
      </c>
      <c r="V32">
        <f t="shared" si="20"/>
        <v>-1.5621761207917024</v>
      </c>
      <c r="W32">
        <f t="shared" si="21"/>
        <v>0</v>
      </c>
      <c r="X32">
        <f t="shared" si="22"/>
        <v>0</v>
      </c>
      <c r="Y32">
        <f t="shared" si="23"/>
        <v>-1.1926930414485812</v>
      </c>
      <c r="Z32">
        <f t="shared" si="24"/>
        <v>0</v>
      </c>
      <c r="AA32">
        <f t="shared" si="25"/>
        <v>0</v>
      </c>
      <c r="AB32">
        <f t="shared" si="26"/>
        <v>-1.144359562082458</v>
      </c>
      <c r="AC32">
        <f t="shared" si="27"/>
        <v>0</v>
      </c>
      <c r="AD32">
        <f t="shared" si="28"/>
        <v>0</v>
      </c>
      <c r="AE32">
        <f t="shared" si="29"/>
        <v>-1.0616858444043742</v>
      </c>
      <c r="AF32">
        <f t="shared" si="30"/>
        <v>0</v>
      </c>
      <c r="AG32">
        <f t="shared" si="31"/>
        <v>0</v>
      </c>
      <c r="AH32">
        <f t="shared" si="32"/>
        <v>0.32374553216624169</v>
      </c>
      <c r="AI32">
        <f t="shared" si="33"/>
        <v>0</v>
      </c>
      <c r="AJ32">
        <f t="shared" si="34"/>
        <v>0</v>
      </c>
      <c r="AK32">
        <f t="shared" si="35"/>
        <v>-1.3118755442515873</v>
      </c>
      <c r="AL32">
        <f t="shared" si="36"/>
        <v>0</v>
      </c>
      <c r="AM32">
        <f t="shared" si="37"/>
        <v>0</v>
      </c>
      <c r="AN32">
        <f t="shared" si="38"/>
        <v>-9.9716881943008873E-2</v>
      </c>
      <c r="AO32">
        <f t="shared" si="39"/>
        <v>0</v>
      </c>
      <c r="AP32">
        <f t="shared" si="40"/>
        <v>0</v>
      </c>
    </row>
    <row r="33" spans="1:42">
      <c r="A33">
        <v>23</v>
      </c>
      <c r="B33">
        <f t="shared" si="3"/>
        <v>2.5905783000082714</v>
      </c>
      <c r="C33">
        <f t="shared" si="4"/>
        <v>2.5905783000082714</v>
      </c>
      <c r="D33">
        <f t="shared" si="5"/>
        <v>0.45107069326270333</v>
      </c>
      <c r="E33">
        <f t="shared" si="0"/>
        <v>202.41611472614551</v>
      </c>
      <c r="F33">
        <f t="shared" si="6"/>
        <v>202.41611472614551</v>
      </c>
      <c r="G33">
        <f t="shared" si="1"/>
        <v>0.41277871095219698</v>
      </c>
      <c r="H33">
        <f t="shared" si="2"/>
        <v>185.23274546668256</v>
      </c>
      <c r="I33">
        <f t="shared" si="7"/>
        <v>185.23274546668256</v>
      </c>
      <c r="J33">
        <f t="shared" si="8"/>
        <v>0.44977089453389052</v>
      </c>
      <c r="K33">
        <f t="shared" si="9"/>
        <v>201.83283540309927</v>
      </c>
      <c r="L33">
        <f t="shared" si="10"/>
        <v>201.83283540309927</v>
      </c>
      <c r="M33">
        <f t="shared" si="11"/>
        <v>0.4314011771428623</v>
      </c>
      <c r="N33">
        <f t="shared" si="12"/>
        <v>193.58950042601688</v>
      </c>
      <c r="O33">
        <f t="shared" si="13"/>
        <v>193.58950042601688</v>
      </c>
      <c r="P33">
        <f t="shared" si="14"/>
        <v>0.4108376259187122</v>
      </c>
      <c r="Q33">
        <f t="shared" si="15"/>
        <v>184.36169155717434</v>
      </c>
      <c r="R33">
        <f t="shared" si="16"/>
        <v>184.36169155717434</v>
      </c>
      <c r="S33">
        <f t="shared" si="17"/>
        <v>0.42847890614142514</v>
      </c>
      <c r="T33">
        <f t="shared" si="18"/>
        <v>192.27814335688606</v>
      </c>
      <c r="U33">
        <f t="shared" si="19"/>
        <v>192.27814335688606</v>
      </c>
      <c r="V33">
        <f t="shared" si="20"/>
        <v>0.42916940265358328</v>
      </c>
      <c r="W33">
        <f t="shared" si="21"/>
        <v>192.58800082116073</v>
      </c>
      <c r="X33">
        <f t="shared" si="22"/>
        <v>192.58800082116073</v>
      </c>
      <c r="Y33">
        <f t="shared" si="23"/>
        <v>0.29454178849583945</v>
      </c>
      <c r="Z33">
        <f t="shared" si="24"/>
        <v>132.17441377220061</v>
      </c>
      <c r="AA33">
        <f t="shared" si="25"/>
        <v>132.17441377220061</v>
      </c>
      <c r="AB33">
        <f t="shared" si="26"/>
        <v>0.45660399095956983</v>
      </c>
      <c r="AC33">
        <f t="shared" si="27"/>
        <v>204.89915926473304</v>
      </c>
      <c r="AD33">
        <f t="shared" si="28"/>
        <v>204.89915926473304</v>
      </c>
      <c r="AE33">
        <f t="shared" si="29"/>
        <v>0.39109702591708018</v>
      </c>
      <c r="AF33">
        <f t="shared" si="30"/>
        <v>175.50317865803075</v>
      </c>
      <c r="AG33">
        <f t="shared" si="31"/>
        <v>175.50317865803075</v>
      </c>
      <c r="AH33">
        <f t="shared" si="32"/>
        <v>0.40694276646884986</v>
      </c>
      <c r="AI33">
        <f t="shared" si="33"/>
        <v>182.6138894298781</v>
      </c>
      <c r="AJ33">
        <f t="shared" si="34"/>
        <v>182.6138894298781</v>
      </c>
      <c r="AK33">
        <f t="shared" si="35"/>
        <v>0.26895019439833989</v>
      </c>
      <c r="AL33">
        <f t="shared" si="36"/>
        <v>120.6902913846539</v>
      </c>
      <c r="AM33">
        <f t="shared" si="37"/>
        <v>120.6902913846539</v>
      </c>
      <c r="AN33">
        <f t="shared" si="38"/>
        <v>0.36920058206104989</v>
      </c>
      <c r="AO33">
        <f t="shared" si="39"/>
        <v>165.67723971352137</v>
      </c>
      <c r="AP33">
        <f t="shared" si="40"/>
        <v>165.67723971352137</v>
      </c>
    </row>
    <row r="34" spans="1:42">
      <c r="A34">
        <v>24</v>
      </c>
      <c r="B34">
        <f t="shared" si="3"/>
        <v>4.2240356259408998</v>
      </c>
      <c r="C34">
        <f t="shared" si="4"/>
        <v>4.2240356259408998</v>
      </c>
      <c r="D34">
        <f t="shared" si="5"/>
        <v>0.31020044294742788</v>
      </c>
      <c r="E34">
        <f t="shared" si="0"/>
        <v>603.44186116329615</v>
      </c>
      <c r="F34">
        <f t="shared" si="6"/>
        <v>210</v>
      </c>
      <c r="G34">
        <f t="shared" si="1"/>
        <v>3.7096289360628476E-2</v>
      </c>
      <c r="H34">
        <f t="shared" si="2"/>
        <v>72.164480750995153</v>
      </c>
      <c r="I34">
        <f t="shared" si="7"/>
        <v>72.164480750995153</v>
      </c>
      <c r="J34">
        <f t="shared" si="8"/>
        <v>0.29521961714790051</v>
      </c>
      <c r="K34">
        <f t="shared" si="9"/>
        <v>574.29922901121358</v>
      </c>
      <c r="L34">
        <f t="shared" si="10"/>
        <v>210</v>
      </c>
      <c r="M34">
        <f t="shared" si="11"/>
        <v>0.1555551916863952</v>
      </c>
      <c r="N34">
        <f t="shared" si="12"/>
        <v>302.6059972479157</v>
      </c>
      <c r="O34">
        <f t="shared" si="13"/>
        <v>210</v>
      </c>
      <c r="P34">
        <f t="shared" si="14"/>
        <v>6.7604004353101266E-2</v>
      </c>
      <c r="Q34">
        <f t="shared" si="15"/>
        <v>131.51201791107971</v>
      </c>
      <c r="R34">
        <f t="shared" si="16"/>
        <v>131.51201791107971</v>
      </c>
      <c r="S34">
        <f t="shared" si="17"/>
        <v>0.18024092241216572</v>
      </c>
      <c r="T34">
        <f t="shared" si="18"/>
        <v>350.62786063338979</v>
      </c>
      <c r="U34">
        <f t="shared" si="19"/>
        <v>210</v>
      </c>
      <c r="V34">
        <f t="shared" si="20"/>
        <v>0.24273486432299252</v>
      </c>
      <c r="W34">
        <f t="shared" si="21"/>
        <v>472.1991268114059</v>
      </c>
      <c r="X34">
        <f t="shared" si="22"/>
        <v>210</v>
      </c>
      <c r="Y34">
        <f t="shared" si="23"/>
        <v>0.29305800930041093</v>
      </c>
      <c r="Z34">
        <f t="shared" si="24"/>
        <v>570.09419097129251</v>
      </c>
      <c r="AA34">
        <f t="shared" si="25"/>
        <v>210</v>
      </c>
      <c r="AB34">
        <f t="shared" si="26"/>
        <v>0.30726379732739051</v>
      </c>
      <c r="AC34">
        <f t="shared" si="27"/>
        <v>597.72911980904632</v>
      </c>
      <c r="AD34">
        <f t="shared" si="28"/>
        <v>210</v>
      </c>
      <c r="AE34">
        <f t="shared" si="29"/>
        <v>0.19834214373724957</v>
      </c>
      <c r="AF34">
        <f t="shared" si="30"/>
        <v>385.84068812631688</v>
      </c>
      <c r="AG34">
        <f t="shared" si="31"/>
        <v>210</v>
      </c>
      <c r="AH34">
        <f t="shared" si="32"/>
        <v>0.20467151113144666</v>
      </c>
      <c r="AI34">
        <f t="shared" si="33"/>
        <v>398.15338892084117</v>
      </c>
      <c r="AJ34">
        <f t="shared" si="34"/>
        <v>210</v>
      </c>
      <c r="AK34">
        <f t="shared" si="35"/>
        <v>3.4194355264635379E-3</v>
      </c>
      <c r="AL34">
        <f t="shared" si="36"/>
        <v>6.6519264724801133</v>
      </c>
      <c r="AM34">
        <f t="shared" si="37"/>
        <v>6.6519264724801133</v>
      </c>
      <c r="AN34">
        <f t="shared" si="38"/>
        <v>0.17151289296056171</v>
      </c>
      <c r="AO34">
        <f t="shared" si="39"/>
        <v>333.64897341285609</v>
      </c>
      <c r="AP34">
        <f t="shared" si="40"/>
        <v>210</v>
      </c>
    </row>
    <row r="35" spans="1:42">
      <c r="A35">
        <v>25</v>
      </c>
      <c r="B35">
        <f t="shared" si="3"/>
        <v>4.805234420699227</v>
      </c>
      <c r="C35">
        <f t="shared" si="4"/>
        <v>0</v>
      </c>
      <c r="D35">
        <f t="shared" si="5"/>
        <v>0.2391198303484845</v>
      </c>
      <c r="E35">
        <f t="shared" si="0"/>
        <v>0</v>
      </c>
      <c r="F35">
        <f t="shared" si="6"/>
        <v>0</v>
      </c>
      <c r="G35">
        <f t="shared" si="1"/>
        <v>-1.038765217112686E-2</v>
      </c>
      <c r="H35">
        <f t="shared" si="2"/>
        <v>0</v>
      </c>
      <c r="I35">
        <f t="shared" si="7"/>
        <v>0</v>
      </c>
      <c r="J35">
        <f t="shared" si="8"/>
        <v>0.22646634103653729</v>
      </c>
      <c r="K35">
        <f t="shared" si="9"/>
        <v>0</v>
      </c>
      <c r="L35">
        <f t="shared" si="10"/>
        <v>0</v>
      </c>
      <c r="M35">
        <f t="shared" si="11"/>
        <v>0.1162661531607323</v>
      </c>
      <c r="N35">
        <f t="shared" si="12"/>
        <v>0</v>
      </c>
      <c r="O35">
        <f t="shared" si="13"/>
        <v>0</v>
      </c>
      <c r="P35">
        <f t="shared" si="14"/>
        <v>1.5470472463279317E-2</v>
      </c>
      <c r="Q35">
        <f t="shared" si="15"/>
        <v>0</v>
      </c>
      <c r="R35">
        <f t="shared" si="16"/>
        <v>0</v>
      </c>
      <c r="S35">
        <f t="shared" si="17"/>
        <v>0.11454455854638468</v>
      </c>
      <c r="T35">
        <f t="shared" si="18"/>
        <v>0</v>
      </c>
      <c r="U35">
        <f t="shared" si="19"/>
        <v>0</v>
      </c>
      <c r="V35">
        <f t="shared" si="20"/>
        <v>0.17200297100090411</v>
      </c>
      <c r="W35">
        <f t="shared" si="21"/>
        <v>0</v>
      </c>
      <c r="X35">
        <f t="shared" si="22"/>
        <v>0</v>
      </c>
      <c r="Y35">
        <f t="shared" si="23"/>
        <v>0.20837734490412263</v>
      </c>
      <c r="Z35">
        <f t="shared" si="24"/>
        <v>0</v>
      </c>
      <c r="AA35">
        <f t="shared" si="25"/>
        <v>0</v>
      </c>
      <c r="AB35">
        <f t="shared" si="26"/>
        <v>0.2778551383126191</v>
      </c>
      <c r="AC35">
        <f t="shared" si="27"/>
        <v>0</v>
      </c>
      <c r="AD35">
        <f t="shared" si="28"/>
        <v>0</v>
      </c>
      <c r="AE35">
        <f t="shared" si="29"/>
        <v>0.14320084852196713</v>
      </c>
      <c r="AF35">
        <f t="shared" si="30"/>
        <v>0</v>
      </c>
      <c r="AG35">
        <f t="shared" si="31"/>
        <v>0</v>
      </c>
      <c r="AH35">
        <f t="shared" si="32"/>
        <v>0.13144046299189738</v>
      </c>
      <c r="AI35">
        <f t="shared" si="33"/>
        <v>0</v>
      </c>
      <c r="AJ35">
        <f t="shared" si="34"/>
        <v>0</v>
      </c>
      <c r="AK35">
        <f t="shared" si="35"/>
        <v>-1.8840478312780379E-2</v>
      </c>
      <c r="AL35">
        <f t="shared" si="36"/>
        <v>0</v>
      </c>
      <c r="AM35">
        <f t="shared" si="37"/>
        <v>0</v>
      </c>
      <c r="AN35">
        <f t="shared" si="38"/>
        <v>8.5433088079068464E-2</v>
      </c>
      <c r="AO35">
        <f t="shared" si="39"/>
        <v>0</v>
      </c>
      <c r="AP35">
        <f t="shared" si="40"/>
        <v>0</v>
      </c>
    </row>
    <row r="36" spans="1:42">
      <c r="A36">
        <v>26</v>
      </c>
      <c r="B36">
        <f t="shared" si="3"/>
        <v>4.1971812440660639</v>
      </c>
      <c r="C36">
        <f t="shared" si="4"/>
        <v>4.1971812440660639</v>
      </c>
      <c r="D36">
        <f t="shared" si="5"/>
        <v>0.3134847338507204</v>
      </c>
      <c r="E36">
        <f t="shared" si="0"/>
        <v>598.27364245957779</v>
      </c>
      <c r="F36">
        <f t="shared" si="6"/>
        <v>210</v>
      </c>
      <c r="G36">
        <f t="shared" si="1"/>
        <v>3.9290292359802581E-2</v>
      </c>
      <c r="H36">
        <f t="shared" si="2"/>
        <v>74.984022458313362</v>
      </c>
      <c r="I36">
        <f t="shared" si="7"/>
        <v>74.984022458313362</v>
      </c>
      <c r="J36">
        <f t="shared" si="8"/>
        <v>0.29823145129085615</v>
      </c>
      <c r="K36">
        <f t="shared" si="9"/>
        <v>569.16333522241348</v>
      </c>
      <c r="L36">
        <f t="shared" si="10"/>
        <v>210</v>
      </c>
      <c r="M36">
        <f t="shared" si="11"/>
        <v>0.15737054790113408</v>
      </c>
      <c r="N36">
        <f t="shared" si="12"/>
        <v>300.33568063159635</v>
      </c>
      <c r="O36">
        <f t="shared" si="13"/>
        <v>210</v>
      </c>
      <c r="P36">
        <f t="shared" si="14"/>
        <v>7.0012842407274067E-2</v>
      </c>
      <c r="Q36">
        <f t="shared" si="15"/>
        <v>133.61683591869743</v>
      </c>
      <c r="R36">
        <f t="shared" si="16"/>
        <v>133.61683591869743</v>
      </c>
      <c r="S36">
        <f t="shared" si="17"/>
        <v>0.1836936671418048</v>
      </c>
      <c r="T36">
        <f t="shared" si="18"/>
        <v>350.57234841304302</v>
      </c>
      <c r="U36">
        <f t="shared" si="19"/>
        <v>210</v>
      </c>
      <c r="V36">
        <f t="shared" si="20"/>
        <v>0.24600304259715999</v>
      </c>
      <c r="W36">
        <f t="shared" si="21"/>
        <v>469.48741185217159</v>
      </c>
      <c r="X36">
        <f t="shared" si="22"/>
        <v>210</v>
      </c>
      <c r="Y36">
        <f t="shared" si="23"/>
        <v>0.29697069273957444</v>
      </c>
      <c r="Z36">
        <f t="shared" si="24"/>
        <v>566.75722567611399</v>
      </c>
      <c r="AA36">
        <f t="shared" si="25"/>
        <v>210</v>
      </c>
      <c r="AB36">
        <f t="shared" si="26"/>
        <v>0.30862262905025717</v>
      </c>
      <c r="AC36">
        <f t="shared" si="27"/>
        <v>588.99450113342141</v>
      </c>
      <c r="AD36">
        <f t="shared" si="28"/>
        <v>210</v>
      </c>
      <c r="AE36">
        <f t="shared" si="29"/>
        <v>0.20107120667320444</v>
      </c>
      <c r="AF36">
        <f t="shared" si="30"/>
        <v>383.73671895424627</v>
      </c>
      <c r="AG36">
        <f t="shared" si="31"/>
        <v>210</v>
      </c>
      <c r="AH36">
        <f t="shared" si="32"/>
        <v>0.20805516324767592</v>
      </c>
      <c r="AI36">
        <f t="shared" si="33"/>
        <v>397.06533335681632</v>
      </c>
      <c r="AJ36">
        <f t="shared" si="34"/>
        <v>210</v>
      </c>
      <c r="AK36">
        <f t="shared" si="35"/>
        <v>4.4479583522697708E-3</v>
      </c>
      <c r="AL36">
        <f t="shared" si="36"/>
        <v>8.4887586461806332</v>
      </c>
      <c r="AM36">
        <f t="shared" si="37"/>
        <v>8.4887586461806332</v>
      </c>
      <c r="AN36">
        <f t="shared" si="38"/>
        <v>0.17531877053810929</v>
      </c>
      <c r="AO36">
        <f t="shared" si="39"/>
        <v>334.58917808519789</v>
      </c>
      <c r="AP36">
        <f t="shared" si="40"/>
        <v>210</v>
      </c>
    </row>
    <row r="37" spans="1:42">
      <c r="A37">
        <v>27</v>
      </c>
      <c r="B37">
        <f t="shared" si="3"/>
        <v>2.5577427223224438</v>
      </c>
      <c r="C37">
        <f t="shared" si="4"/>
        <v>2.5577427223224438</v>
      </c>
      <c r="D37">
        <f t="shared" si="5"/>
        <v>0.45060983703034463</v>
      </c>
      <c r="E37">
        <f t="shared" si="0"/>
        <v>194.61734542209965</v>
      </c>
      <c r="F37">
        <f t="shared" si="6"/>
        <v>194.61734542209965</v>
      </c>
      <c r="G37">
        <f t="shared" si="1"/>
        <v>0.41558436829226841</v>
      </c>
      <c r="H37">
        <f t="shared" si="2"/>
        <v>179.48992656038027</v>
      </c>
      <c r="I37">
        <f t="shared" si="7"/>
        <v>179.48992656038027</v>
      </c>
      <c r="J37">
        <f t="shared" si="8"/>
        <v>0.45024303438139679</v>
      </c>
      <c r="K37">
        <f t="shared" si="9"/>
        <v>194.45892420719125</v>
      </c>
      <c r="L37">
        <f t="shared" si="10"/>
        <v>194.45892420719125</v>
      </c>
      <c r="M37">
        <f t="shared" si="11"/>
        <v>0.43263958761332355</v>
      </c>
      <c r="N37">
        <f t="shared" si="12"/>
        <v>186.85603630119343</v>
      </c>
      <c r="O37">
        <f t="shared" si="13"/>
        <v>186.85603630119343</v>
      </c>
      <c r="P37">
        <f t="shared" si="14"/>
        <v>0.4117985236035232</v>
      </c>
      <c r="Q37">
        <f t="shared" si="15"/>
        <v>177.85482900378977</v>
      </c>
      <c r="R37">
        <f t="shared" si="16"/>
        <v>177.85482900378977</v>
      </c>
      <c r="S37">
        <f t="shared" si="17"/>
        <v>0.43099834629911982</v>
      </c>
      <c r="T37">
        <f t="shared" si="18"/>
        <v>186.14718797717003</v>
      </c>
      <c r="U37">
        <f t="shared" si="19"/>
        <v>186.14718797717003</v>
      </c>
      <c r="V37">
        <f t="shared" si="20"/>
        <v>0.4314736589081285</v>
      </c>
      <c r="W37">
        <f t="shared" si="21"/>
        <v>186.35247439262105</v>
      </c>
      <c r="X37">
        <f t="shared" si="22"/>
        <v>186.35247439262105</v>
      </c>
      <c r="Y37">
        <f t="shared" si="23"/>
        <v>0.30162384506371476</v>
      </c>
      <c r="Z37">
        <f t="shared" si="24"/>
        <v>130.27064040404832</v>
      </c>
      <c r="AA37">
        <f t="shared" si="25"/>
        <v>130.27064040404832</v>
      </c>
      <c r="AB37">
        <f t="shared" si="26"/>
        <v>0.45799148886553986</v>
      </c>
      <c r="AC37">
        <f t="shared" si="27"/>
        <v>197.80546376071266</v>
      </c>
      <c r="AD37">
        <f t="shared" si="28"/>
        <v>197.80546376071266</v>
      </c>
      <c r="AE37">
        <f t="shared" si="29"/>
        <v>0.39304610887644853</v>
      </c>
      <c r="AF37">
        <f t="shared" si="30"/>
        <v>169.75570449623538</v>
      </c>
      <c r="AG37">
        <f t="shared" si="31"/>
        <v>169.75570449623538</v>
      </c>
      <c r="AH37">
        <f t="shared" si="32"/>
        <v>0.40872825237976484</v>
      </c>
      <c r="AI37">
        <f t="shared" si="33"/>
        <v>176.52878597012767</v>
      </c>
      <c r="AJ37">
        <f t="shared" si="34"/>
        <v>176.52878597012767</v>
      </c>
      <c r="AK37">
        <f t="shared" si="35"/>
        <v>0.27613884743057726</v>
      </c>
      <c r="AL37">
        <f t="shared" si="36"/>
        <v>119.26372892573607</v>
      </c>
      <c r="AM37">
        <f t="shared" si="37"/>
        <v>119.26372892573607</v>
      </c>
      <c r="AN37">
        <f t="shared" si="38"/>
        <v>0.37106678204969479</v>
      </c>
      <c r="AO37">
        <f t="shared" si="39"/>
        <v>160.26288412334262</v>
      </c>
      <c r="AP37">
        <f t="shared" si="40"/>
        <v>160.26288412334262</v>
      </c>
    </row>
    <row r="38" spans="1:42">
      <c r="A38">
        <v>28</v>
      </c>
      <c r="B38">
        <f t="shared" si="3"/>
        <v>0.29867650054290806</v>
      </c>
      <c r="C38">
        <f t="shared" si="4"/>
        <v>0</v>
      </c>
      <c r="D38">
        <f t="shared" si="5"/>
        <v>-1.7300110193475968</v>
      </c>
      <c r="E38">
        <f t="shared" si="0"/>
        <v>0</v>
      </c>
      <c r="F38">
        <f t="shared" si="6"/>
        <v>0</v>
      </c>
      <c r="G38">
        <f t="shared" si="1"/>
        <v>-1.0971577952444405</v>
      </c>
      <c r="H38">
        <f t="shared" si="2"/>
        <v>0</v>
      </c>
      <c r="I38">
        <f t="shared" si="7"/>
        <v>0</v>
      </c>
      <c r="J38">
        <f t="shared" si="8"/>
        <v>-2.5498204586347732</v>
      </c>
      <c r="K38">
        <f t="shared" si="9"/>
        <v>0</v>
      </c>
      <c r="L38">
        <f t="shared" si="10"/>
        <v>0</v>
      </c>
      <c r="M38">
        <f t="shared" si="11"/>
        <v>-1.3535809711993694</v>
      </c>
      <c r="N38">
        <f t="shared" si="12"/>
        <v>0</v>
      </c>
      <c r="O38">
        <f t="shared" si="13"/>
        <v>0</v>
      </c>
      <c r="P38">
        <f t="shared" si="14"/>
        <v>-0.93160765674346557</v>
      </c>
      <c r="Q38">
        <f t="shared" si="15"/>
        <v>0</v>
      </c>
      <c r="R38">
        <f t="shared" si="16"/>
        <v>0</v>
      </c>
      <c r="S38">
        <f t="shared" si="17"/>
        <v>-1.4790358934048933</v>
      </c>
      <c r="T38">
        <f t="shared" si="18"/>
        <v>0</v>
      </c>
      <c r="U38">
        <f t="shared" si="19"/>
        <v>0</v>
      </c>
      <c r="V38">
        <f t="shared" si="20"/>
        <v>-1.5832895371544651</v>
      </c>
      <c r="W38">
        <f t="shared" si="21"/>
        <v>0</v>
      </c>
      <c r="X38">
        <f t="shared" si="22"/>
        <v>0</v>
      </c>
      <c r="Y38">
        <f t="shared" si="23"/>
        <v>-1.207289342010621</v>
      </c>
      <c r="Z38">
        <f t="shared" si="24"/>
        <v>0</v>
      </c>
      <c r="AA38">
        <f t="shared" si="25"/>
        <v>0</v>
      </c>
      <c r="AB38">
        <f t="shared" si="26"/>
        <v>-1.1582827929520658</v>
      </c>
      <c r="AC38">
        <f t="shared" si="27"/>
        <v>0</v>
      </c>
      <c r="AD38">
        <f t="shared" si="28"/>
        <v>0</v>
      </c>
      <c r="AE38">
        <f t="shared" si="29"/>
        <v>-1.0718201396195302</v>
      </c>
      <c r="AF38">
        <f t="shared" si="30"/>
        <v>0</v>
      </c>
      <c r="AG38">
        <f t="shared" si="31"/>
        <v>0</v>
      </c>
      <c r="AH38">
        <f t="shared" si="32"/>
        <v>0.33228133711251484</v>
      </c>
      <c r="AI38">
        <f t="shared" si="33"/>
        <v>0</v>
      </c>
      <c r="AJ38">
        <f t="shared" si="34"/>
        <v>0</v>
      </c>
      <c r="AK38">
        <f t="shared" si="35"/>
        <v>-1.3257194982570777</v>
      </c>
      <c r="AL38">
        <f t="shared" si="36"/>
        <v>0</v>
      </c>
      <c r="AM38">
        <f t="shared" si="37"/>
        <v>0</v>
      </c>
      <c r="AN38">
        <f t="shared" si="38"/>
        <v>-9.8237958915815715E-2</v>
      </c>
      <c r="AO38">
        <f t="shared" si="39"/>
        <v>0</v>
      </c>
      <c r="AP38">
        <f t="shared" si="40"/>
        <v>0</v>
      </c>
    </row>
    <row r="39" spans="1:42">
      <c r="A39">
        <v>29</v>
      </c>
      <c r="B39">
        <f t="shared" si="3"/>
        <v>-2.0179466851851422</v>
      </c>
      <c r="C39">
        <f t="shared" si="4"/>
        <v>-2.0179466851851422</v>
      </c>
      <c r="D39">
        <f t="shared" si="5"/>
        <v>0.42261863816405887</v>
      </c>
      <c r="E39">
        <f t="shared" si="0"/>
        <v>89.637144490159486</v>
      </c>
      <c r="F39">
        <f t="shared" si="6"/>
        <v>89.637144490159486</v>
      </c>
      <c r="G39">
        <f t="shared" si="1"/>
        <v>0.38484912904329116</v>
      </c>
      <c r="H39">
        <f t="shared" si="2"/>
        <v>81.626255616237188</v>
      </c>
      <c r="I39">
        <f t="shared" si="7"/>
        <v>81.626255616237188</v>
      </c>
      <c r="J39">
        <f t="shared" si="8"/>
        <v>0.42089984775785982</v>
      </c>
      <c r="K39">
        <f t="shared" si="9"/>
        <v>89.272590137663187</v>
      </c>
      <c r="L39">
        <f t="shared" si="10"/>
        <v>89.272590137663187</v>
      </c>
      <c r="M39">
        <f t="shared" si="11"/>
        <v>0.39878137891730558</v>
      </c>
      <c r="N39">
        <f t="shared" si="12"/>
        <v>84.581276957594213</v>
      </c>
      <c r="O39">
        <f t="shared" si="13"/>
        <v>84.581276957594213</v>
      </c>
      <c r="P39">
        <f t="shared" si="14"/>
        <v>0.37952935611247129</v>
      </c>
      <c r="Q39">
        <f t="shared" si="15"/>
        <v>80.497935159462557</v>
      </c>
      <c r="R39">
        <f t="shared" si="16"/>
        <v>80.497935159462557</v>
      </c>
      <c r="S39">
        <f t="shared" si="17"/>
        <v>0.41281438887103494</v>
      </c>
      <c r="T39">
        <f t="shared" si="18"/>
        <v>87.557669447804216</v>
      </c>
      <c r="U39">
        <f t="shared" si="19"/>
        <v>87.557669447804216</v>
      </c>
      <c r="V39">
        <f t="shared" si="20"/>
        <v>0.44374556066672888</v>
      </c>
      <c r="W39">
        <f t="shared" si="21"/>
        <v>94.118151322302751</v>
      </c>
      <c r="X39">
        <f t="shared" si="22"/>
        <v>94.118151322302751</v>
      </c>
      <c r="Y39">
        <f t="shared" si="23"/>
        <v>0.36433389872857669</v>
      </c>
      <c r="Z39">
        <f t="shared" si="24"/>
        <v>77.274988308298219</v>
      </c>
      <c r="AA39">
        <f t="shared" si="25"/>
        <v>77.274988308298219</v>
      </c>
      <c r="AB39">
        <f t="shared" si="26"/>
        <v>0.43664321560757546</v>
      </c>
      <c r="AC39">
        <f t="shared" si="27"/>
        <v>92.61174845031401</v>
      </c>
      <c r="AD39">
        <f t="shared" si="28"/>
        <v>92.61174845031401</v>
      </c>
      <c r="AE39">
        <f t="shared" si="29"/>
        <v>0.39266275590470412</v>
      </c>
      <c r="AF39">
        <f t="shared" si="30"/>
        <v>83.283520906313612</v>
      </c>
      <c r="AG39">
        <f t="shared" si="31"/>
        <v>83.283520906313612</v>
      </c>
      <c r="AH39">
        <f t="shared" si="32"/>
        <v>0.41745341672172009</v>
      </c>
      <c r="AI39">
        <f t="shared" si="33"/>
        <v>88.541604305841204</v>
      </c>
      <c r="AJ39">
        <f t="shared" si="34"/>
        <v>88.541604305841204</v>
      </c>
      <c r="AK39">
        <f t="shared" si="35"/>
        <v>0.3381024375276156</v>
      </c>
      <c r="AL39">
        <f t="shared" si="36"/>
        <v>71.711312063272331</v>
      </c>
      <c r="AM39">
        <f t="shared" si="37"/>
        <v>71.711312063272331</v>
      </c>
      <c r="AN39">
        <f t="shared" si="38"/>
        <v>0.3363388557306789</v>
      </c>
      <c r="AO39">
        <f t="shared" si="39"/>
        <v>71.337257485275089</v>
      </c>
      <c r="AP39">
        <f t="shared" si="40"/>
        <v>71.337257485275089</v>
      </c>
    </row>
    <row r="40" spans="1:42">
      <c r="A40">
        <v>30</v>
      </c>
      <c r="B40">
        <f t="shared" si="3"/>
        <v>-3.8198341348642622</v>
      </c>
      <c r="C40">
        <f t="shared" si="4"/>
        <v>-3.8198341348642622</v>
      </c>
      <c r="D40">
        <f t="shared" si="5"/>
        <v>0.3596342853061007</v>
      </c>
      <c r="E40">
        <f t="shared" si="0"/>
        <v>517.37436612536044</v>
      </c>
      <c r="F40">
        <f t="shared" si="6"/>
        <v>210</v>
      </c>
      <c r="G40">
        <f t="shared" si="1"/>
        <v>7.0119551181589801E-2</v>
      </c>
      <c r="H40">
        <f t="shared" si="2"/>
        <v>100.87486045634367</v>
      </c>
      <c r="I40">
        <f t="shared" si="7"/>
        <v>100.87486045634367</v>
      </c>
      <c r="J40">
        <f t="shared" si="8"/>
        <v>0.33901205348464902</v>
      </c>
      <c r="K40">
        <f t="shared" si="9"/>
        <v>487.70696634551859</v>
      </c>
      <c r="L40">
        <f t="shared" si="10"/>
        <v>210</v>
      </c>
      <c r="M40">
        <f t="shared" si="11"/>
        <v>0.1828792124831759</v>
      </c>
      <c r="N40">
        <f t="shared" si="12"/>
        <v>263.09231489276812</v>
      </c>
      <c r="O40">
        <f t="shared" si="13"/>
        <v>210</v>
      </c>
      <c r="P40">
        <f t="shared" si="14"/>
        <v>0.10386087810267569</v>
      </c>
      <c r="Q40">
        <f t="shared" si="15"/>
        <v>149.41555399218672</v>
      </c>
      <c r="R40">
        <f t="shared" si="16"/>
        <v>149.41555399218672</v>
      </c>
      <c r="S40">
        <f t="shared" si="17"/>
        <v>0.23794838910045257</v>
      </c>
      <c r="T40">
        <f t="shared" si="18"/>
        <v>342.31551887944795</v>
      </c>
      <c r="U40">
        <f t="shared" si="19"/>
        <v>210</v>
      </c>
      <c r="V40">
        <f t="shared" si="20"/>
        <v>0.29192618578701929</v>
      </c>
      <c r="W40">
        <f t="shared" si="21"/>
        <v>419.96865009241435</v>
      </c>
      <c r="X40">
        <f t="shared" si="22"/>
        <v>210</v>
      </c>
      <c r="Y40">
        <f t="shared" si="23"/>
        <v>0.351950166550277</v>
      </c>
      <c r="Z40">
        <f t="shared" si="24"/>
        <v>506.31989709123462</v>
      </c>
      <c r="AA40">
        <f t="shared" si="25"/>
        <v>210</v>
      </c>
      <c r="AB40">
        <f t="shared" si="26"/>
        <v>0.32771639277586839</v>
      </c>
      <c r="AC40">
        <f t="shared" si="27"/>
        <v>471.45688803555339</v>
      </c>
      <c r="AD40">
        <f t="shared" si="28"/>
        <v>210</v>
      </c>
      <c r="AE40">
        <f t="shared" si="29"/>
        <v>0.24111193456638613</v>
      </c>
      <c r="AF40">
        <f t="shared" si="30"/>
        <v>346.8666348242279</v>
      </c>
      <c r="AG40">
        <f t="shared" si="31"/>
        <v>210</v>
      </c>
      <c r="AH40">
        <f t="shared" si="32"/>
        <v>0.25560089900710298</v>
      </c>
      <c r="AI40">
        <f t="shared" si="33"/>
        <v>367.7106396914179</v>
      </c>
      <c r="AJ40">
        <f t="shared" si="34"/>
        <v>210</v>
      </c>
      <c r="AK40">
        <f t="shared" si="35"/>
        <v>1.8900352634698775E-2</v>
      </c>
      <c r="AL40">
        <f t="shared" si="36"/>
        <v>27.190282916435795</v>
      </c>
      <c r="AM40">
        <f t="shared" si="37"/>
        <v>27.190282916435795</v>
      </c>
      <c r="AN40">
        <f t="shared" si="38"/>
        <v>0.22719594602405563</v>
      </c>
      <c r="AO40">
        <f t="shared" si="39"/>
        <v>326.84692022730627</v>
      </c>
      <c r="AP40">
        <f t="shared" si="40"/>
        <v>210</v>
      </c>
    </row>
    <row r="41" spans="1:42">
      <c r="A41">
        <v>31</v>
      </c>
      <c r="B41">
        <f t="shared" si="3"/>
        <v>-4.666098362420211</v>
      </c>
      <c r="C41">
        <f t="shared" si="4"/>
        <v>0</v>
      </c>
      <c r="D41">
        <f t="shared" si="5"/>
        <v>0.2561361702760081</v>
      </c>
      <c r="E41">
        <f t="shared" si="0"/>
        <v>0</v>
      </c>
      <c r="F41">
        <f t="shared" si="6"/>
        <v>0</v>
      </c>
      <c r="G41">
        <f t="shared" si="1"/>
        <v>9.797637902687617E-4</v>
      </c>
      <c r="H41">
        <f t="shared" si="2"/>
        <v>0</v>
      </c>
      <c r="I41">
        <f t="shared" si="7"/>
        <v>0</v>
      </c>
      <c r="J41">
        <f t="shared" si="8"/>
        <v>0.24354674770782847</v>
      </c>
      <c r="K41">
        <f t="shared" si="9"/>
        <v>0</v>
      </c>
      <c r="L41">
        <f t="shared" si="10"/>
        <v>0</v>
      </c>
      <c r="M41">
        <f t="shared" si="11"/>
        <v>0.12567175070039377</v>
      </c>
      <c r="N41">
        <f t="shared" si="12"/>
        <v>0</v>
      </c>
      <c r="O41">
        <f t="shared" si="13"/>
        <v>0</v>
      </c>
      <c r="P41">
        <f t="shared" si="14"/>
        <v>2.7950976890907087E-2</v>
      </c>
      <c r="Q41">
        <f t="shared" si="15"/>
        <v>0</v>
      </c>
      <c r="R41">
        <f t="shared" si="16"/>
        <v>0</v>
      </c>
      <c r="S41">
        <f t="shared" si="17"/>
        <v>0.12939527939743556</v>
      </c>
      <c r="T41">
        <f t="shared" si="18"/>
        <v>0</v>
      </c>
      <c r="U41">
        <f t="shared" si="19"/>
        <v>0</v>
      </c>
      <c r="V41">
        <f t="shared" si="20"/>
        <v>0.18893582929346031</v>
      </c>
      <c r="W41">
        <f t="shared" si="21"/>
        <v>0</v>
      </c>
      <c r="X41">
        <f t="shared" si="22"/>
        <v>0</v>
      </c>
      <c r="Y41">
        <f t="shared" si="23"/>
        <v>0.22864946859537527</v>
      </c>
      <c r="Z41">
        <f t="shared" si="24"/>
        <v>0</v>
      </c>
      <c r="AA41">
        <f t="shared" si="25"/>
        <v>0</v>
      </c>
      <c r="AB41">
        <f t="shared" si="26"/>
        <v>0.28489542286153735</v>
      </c>
      <c r="AC41">
        <f t="shared" si="27"/>
        <v>0</v>
      </c>
      <c r="AD41">
        <f t="shared" si="28"/>
        <v>0</v>
      </c>
      <c r="AE41">
        <f t="shared" si="29"/>
        <v>0.15571867009018125</v>
      </c>
      <c r="AF41">
        <f t="shared" si="30"/>
        <v>0</v>
      </c>
      <c r="AG41">
        <f t="shared" si="31"/>
        <v>0</v>
      </c>
      <c r="AH41">
        <f t="shared" si="32"/>
        <v>0.14897160633505335</v>
      </c>
      <c r="AI41">
        <f t="shared" si="33"/>
        <v>0</v>
      </c>
      <c r="AJ41">
        <f t="shared" si="34"/>
        <v>0</v>
      </c>
      <c r="AK41">
        <f t="shared" si="35"/>
        <v>-1.3511567280694081E-2</v>
      </c>
      <c r="AL41">
        <f t="shared" si="36"/>
        <v>0</v>
      </c>
      <c r="AM41">
        <f t="shared" si="37"/>
        <v>0</v>
      </c>
      <c r="AN41">
        <f t="shared" si="38"/>
        <v>0.10668598104130667</v>
      </c>
      <c r="AO41">
        <f t="shared" si="39"/>
        <v>0</v>
      </c>
      <c r="AP41">
        <f t="shared" si="40"/>
        <v>0</v>
      </c>
    </row>
    <row r="42" spans="1:42">
      <c r="A42">
        <v>32</v>
      </c>
      <c r="B42">
        <f t="shared" si="3"/>
        <v>-4.3553096998378145</v>
      </c>
      <c r="C42">
        <f t="shared" si="4"/>
        <v>-4.3553096998378145</v>
      </c>
      <c r="D42">
        <f t="shared" si="5"/>
        <v>0.29414562370983521</v>
      </c>
      <c r="E42">
        <f t="shared" si="0"/>
        <v>627.23433268273072</v>
      </c>
      <c r="F42">
        <f t="shared" si="6"/>
        <v>210</v>
      </c>
      <c r="G42">
        <f t="shared" si="1"/>
        <v>2.6371197523250567E-2</v>
      </c>
      <c r="H42">
        <f t="shared" si="2"/>
        <v>56.233780642127165</v>
      </c>
      <c r="I42">
        <f t="shared" si="7"/>
        <v>56.233780642127165</v>
      </c>
      <c r="J42">
        <f t="shared" si="8"/>
        <v>0.28028700906123155</v>
      </c>
      <c r="K42">
        <f t="shared" si="9"/>
        <v>597.68230739202318</v>
      </c>
      <c r="L42">
        <f t="shared" si="10"/>
        <v>210</v>
      </c>
      <c r="M42">
        <f t="shared" si="11"/>
        <v>0.14668106429096378</v>
      </c>
      <c r="N42">
        <f t="shared" si="12"/>
        <v>312.78180622701927</v>
      </c>
      <c r="O42">
        <f t="shared" si="13"/>
        <v>210</v>
      </c>
      <c r="P42">
        <f t="shared" si="14"/>
        <v>5.582871992454802E-2</v>
      </c>
      <c r="Q42">
        <f t="shared" si="15"/>
        <v>119.04882161683538</v>
      </c>
      <c r="R42">
        <f t="shared" si="16"/>
        <v>119.04882161683538</v>
      </c>
      <c r="S42">
        <f t="shared" si="17"/>
        <v>0.16407745663575035</v>
      </c>
      <c r="T42">
        <f t="shared" si="18"/>
        <v>349.87776708426156</v>
      </c>
      <c r="U42">
        <f t="shared" si="19"/>
        <v>210</v>
      </c>
      <c r="V42">
        <f t="shared" si="20"/>
        <v>0.22675880952973804</v>
      </c>
      <c r="W42">
        <f t="shared" si="21"/>
        <v>483.53910142012415</v>
      </c>
      <c r="X42">
        <f t="shared" si="22"/>
        <v>210</v>
      </c>
      <c r="Y42">
        <f t="shared" si="23"/>
        <v>0.27393137673363044</v>
      </c>
      <c r="Z42">
        <f t="shared" si="24"/>
        <v>584.12959580821177</v>
      </c>
      <c r="AA42">
        <f t="shared" si="25"/>
        <v>210</v>
      </c>
      <c r="AB42">
        <f t="shared" si="26"/>
        <v>0.30062132918820661</v>
      </c>
      <c r="AC42">
        <f t="shared" si="27"/>
        <v>641.04308752037889</v>
      </c>
      <c r="AD42">
        <f t="shared" si="28"/>
        <v>210</v>
      </c>
      <c r="AE42">
        <f t="shared" si="29"/>
        <v>0.18523189821630748</v>
      </c>
      <c r="AF42">
        <f t="shared" si="30"/>
        <v>394.98736919462914</v>
      </c>
      <c r="AG42">
        <f t="shared" si="31"/>
        <v>210</v>
      </c>
      <c r="AH42">
        <f t="shared" si="32"/>
        <v>0.18813097782043542</v>
      </c>
      <c r="AI42">
        <f t="shared" si="33"/>
        <v>401.16934884795586</v>
      </c>
      <c r="AJ42">
        <f t="shared" si="34"/>
        <v>210</v>
      </c>
      <c r="AK42">
        <f t="shared" si="35"/>
        <v>-1.6083615037882915E-3</v>
      </c>
      <c r="AL42">
        <f t="shared" si="36"/>
        <v>-3.429660254052969</v>
      </c>
      <c r="AM42">
        <f t="shared" si="37"/>
        <v>-3.429660254052969</v>
      </c>
      <c r="AN42">
        <f t="shared" si="38"/>
        <v>0.15269040589288024</v>
      </c>
      <c r="AO42">
        <f t="shared" si="39"/>
        <v>325.59608958096408</v>
      </c>
      <c r="AP42">
        <f t="shared" si="40"/>
        <v>210</v>
      </c>
    </row>
    <row r="43" spans="1:42">
      <c r="A43">
        <v>33</v>
      </c>
      <c r="B43">
        <f t="shared" si="3"/>
        <v>-2.9734497293097397</v>
      </c>
      <c r="C43">
        <f t="shared" si="4"/>
        <v>-2.9734497293097397</v>
      </c>
      <c r="D43">
        <f t="shared" si="5"/>
        <v>0.44277329171125146</v>
      </c>
      <c r="E43">
        <f t="shared" si="0"/>
        <v>300.45090804128586</v>
      </c>
      <c r="F43">
        <f t="shared" si="6"/>
        <v>210</v>
      </c>
      <c r="G43">
        <f t="shared" si="1"/>
        <v>0.33462316518137092</v>
      </c>
      <c r="H43">
        <f t="shared" si="2"/>
        <v>227.0639076757061</v>
      </c>
      <c r="I43">
        <f t="shared" si="7"/>
        <v>210</v>
      </c>
      <c r="J43">
        <f t="shared" si="8"/>
        <v>0.42002133907911116</v>
      </c>
      <c r="K43">
        <f t="shared" si="9"/>
        <v>285.01220621349631</v>
      </c>
      <c r="L43">
        <f t="shared" si="10"/>
        <v>210</v>
      </c>
      <c r="M43">
        <f t="shared" si="11"/>
        <v>0.34108270313273847</v>
      </c>
      <c r="N43">
        <f t="shared" si="12"/>
        <v>231.44713060117826</v>
      </c>
      <c r="O43">
        <f t="shared" si="13"/>
        <v>210</v>
      </c>
      <c r="P43">
        <f t="shared" si="14"/>
        <v>0.29550494273071348</v>
      </c>
      <c r="Q43">
        <f t="shared" si="15"/>
        <v>200.51961135910338</v>
      </c>
      <c r="R43">
        <f t="shared" si="16"/>
        <v>200.51961135910338</v>
      </c>
      <c r="S43">
        <f t="shared" si="17"/>
        <v>0.38125389768380646</v>
      </c>
      <c r="T43">
        <f t="shared" si="18"/>
        <v>258.70593799971141</v>
      </c>
      <c r="U43">
        <f t="shared" si="19"/>
        <v>210</v>
      </c>
      <c r="V43">
        <f t="shared" si="20"/>
        <v>0.39365930811927541</v>
      </c>
      <c r="W43">
        <f t="shared" si="21"/>
        <v>267.12382792156365</v>
      </c>
      <c r="X43">
        <f t="shared" si="22"/>
        <v>210</v>
      </c>
      <c r="Y43">
        <f t="shared" si="23"/>
        <v>0.44082635374701895</v>
      </c>
      <c r="Z43">
        <f t="shared" si="24"/>
        <v>299.12978210572425</v>
      </c>
      <c r="AA43">
        <f t="shared" si="25"/>
        <v>210</v>
      </c>
      <c r="AB43">
        <f t="shared" si="26"/>
        <v>0.4129258759476665</v>
      </c>
      <c r="AC43">
        <f t="shared" si="27"/>
        <v>280.19746607283253</v>
      </c>
      <c r="AD43">
        <f t="shared" si="28"/>
        <v>210</v>
      </c>
      <c r="AE43">
        <f t="shared" si="29"/>
        <v>0.34241953436099681</v>
      </c>
      <c r="AF43">
        <f t="shared" si="30"/>
        <v>232.35425884027291</v>
      </c>
      <c r="AG43">
        <f t="shared" si="31"/>
        <v>210</v>
      </c>
      <c r="AH43">
        <f t="shared" si="32"/>
        <v>0.38535671580460451</v>
      </c>
      <c r="AI43">
        <f t="shared" si="33"/>
        <v>261.48997094162132</v>
      </c>
      <c r="AJ43">
        <f t="shared" si="34"/>
        <v>210</v>
      </c>
      <c r="AK43">
        <f t="shared" si="35"/>
        <v>0.16716413600205537</v>
      </c>
      <c r="AL43">
        <f t="shared" si="36"/>
        <v>113.43190159380219</v>
      </c>
      <c r="AM43">
        <f t="shared" si="37"/>
        <v>113.43190159380219</v>
      </c>
      <c r="AN43">
        <f t="shared" si="38"/>
        <v>0.33268039485410306</v>
      </c>
      <c r="AO43">
        <f t="shared" si="39"/>
        <v>225.74560975695098</v>
      </c>
      <c r="AP43">
        <f t="shared" si="40"/>
        <v>210</v>
      </c>
    </row>
    <row r="44" spans="1:42">
      <c r="A44">
        <v>34</v>
      </c>
      <c r="B44">
        <f t="shared" si="3"/>
        <v>-0.87034876492057156</v>
      </c>
      <c r="C44">
        <f t="shared" si="4"/>
        <v>0</v>
      </c>
      <c r="D44">
        <f t="shared" si="5"/>
        <v>-0.45845768854954039</v>
      </c>
      <c r="E44">
        <f t="shared" si="0"/>
        <v>0</v>
      </c>
      <c r="F44">
        <f t="shared" si="6"/>
        <v>0</v>
      </c>
      <c r="G44">
        <f t="shared" si="1"/>
        <v>-0.33749652503049798</v>
      </c>
      <c r="H44">
        <f t="shared" si="2"/>
        <v>0</v>
      </c>
      <c r="I44">
        <f t="shared" si="7"/>
        <v>0</v>
      </c>
      <c r="J44">
        <f t="shared" si="8"/>
        <v>-0.4962491619910816</v>
      </c>
      <c r="K44">
        <f t="shared" si="9"/>
        <v>0</v>
      </c>
      <c r="L44">
        <f t="shared" si="10"/>
        <v>0</v>
      </c>
      <c r="M44">
        <f t="shared" si="11"/>
        <v>-0.38248191714885649</v>
      </c>
      <c r="N44">
        <f t="shared" si="12"/>
        <v>0</v>
      </c>
      <c r="O44">
        <f t="shared" si="13"/>
        <v>0</v>
      </c>
      <c r="P44">
        <f t="shared" si="14"/>
        <v>-0.30985844499714266</v>
      </c>
      <c r="Q44">
        <f t="shared" si="15"/>
        <v>0</v>
      </c>
      <c r="R44">
        <f t="shared" si="16"/>
        <v>0</v>
      </c>
      <c r="S44">
        <f t="shared" si="17"/>
        <v>-0.37860815081531829</v>
      </c>
      <c r="T44">
        <f t="shared" si="18"/>
        <v>0</v>
      </c>
      <c r="U44">
        <f t="shared" si="19"/>
        <v>0</v>
      </c>
      <c r="V44">
        <f t="shared" si="20"/>
        <v>-0.18026396923414323</v>
      </c>
      <c r="W44">
        <f t="shared" si="21"/>
        <v>0</v>
      </c>
      <c r="X44">
        <f t="shared" si="22"/>
        <v>0</v>
      </c>
      <c r="Y44">
        <f t="shared" si="23"/>
        <v>-0.17559542602083011</v>
      </c>
      <c r="Z44">
        <f t="shared" si="24"/>
        <v>0</v>
      </c>
      <c r="AA44">
        <f t="shared" si="25"/>
        <v>0</v>
      </c>
      <c r="AB44">
        <f t="shared" si="26"/>
        <v>-0.17147439792777019</v>
      </c>
      <c r="AC44">
        <f t="shared" si="27"/>
        <v>0</v>
      </c>
      <c r="AD44">
        <f t="shared" si="28"/>
        <v>0</v>
      </c>
      <c r="AE44">
        <f t="shared" si="29"/>
        <v>-0.2135303643074502</v>
      </c>
      <c r="AF44">
        <f t="shared" si="30"/>
        <v>0</v>
      </c>
      <c r="AG44">
        <f t="shared" si="31"/>
        <v>0</v>
      </c>
      <c r="AH44">
        <f t="shared" si="32"/>
        <v>0.11227132093100001</v>
      </c>
      <c r="AI44">
        <f t="shared" si="33"/>
        <v>0</v>
      </c>
      <c r="AJ44">
        <f t="shared" si="34"/>
        <v>0</v>
      </c>
      <c r="AK44">
        <f t="shared" si="35"/>
        <v>-0.29087478430946323</v>
      </c>
      <c r="AL44">
        <f t="shared" si="36"/>
        <v>0</v>
      </c>
      <c r="AM44">
        <f t="shared" si="37"/>
        <v>0</v>
      </c>
      <c r="AN44">
        <f t="shared" si="38"/>
        <v>-5.5005697126073838E-2</v>
      </c>
      <c r="AO44">
        <f t="shared" si="39"/>
        <v>0</v>
      </c>
      <c r="AP44">
        <f t="shared" si="40"/>
        <v>0</v>
      </c>
    </row>
    <row r="45" spans="1:42">
      <c r="A45">
        <v>35</v>
      </c>
      <c r="B45">
        <f t="shared" si="3"/>
        <v>1.4289836477783211</v>
      </c>
      <c r="C45">
        <f t="shared" si="4"/>
        <v>0</v>
      </c>
      <c r="D45">
        <f t="shared" si="5"/>
        <v>0.22970462518895607</v>
      </c>
      <c r="E45">
        <f t="shared" si="0"/>
        <v>0</v>
      </c>
      <c r="F45">
        <f t="shared" si="6"/>
        <v>0</v>
      </c>
      <c r="G45">
        <f t="shared" si="1"/>
        <v>0.14797482679786667</v>
      </c>
      <c r="H45">
        <f t="shared" si="2"/>
        <v>0</v>
      </c>
      <c r="I45">
        <f t="shared" si="7"/>
        <v>0</v>
      </c>
      <c r="J45">
        <f t="shared" si="8"/>
        <v>0.2282312427583113</v>
      </c>
      <c r="K45">
        <f t="shared" si="9"/>
        <v>0</v>
      </c>
      <c r="L45">
        <f t="shared" si="10"/>
        <v>0</v>
      </c>
      <c r="M45">
        <f t="shared" si="11"/>
        <v>0.18691857871197914</v>
      </c>
      <c r="N45">
        <f t="shared" si="12"/>
        <v>0</v>
      </c>
      <c r="O45">
        <f t="shared" si="13"/>
        <v>0</v>
      </c>
      <c r="P45">
        <f t="shared" si="14"/>
        <v>0.14528438500659835</v>
      </c>
      <c r="Q45">
        <f t="shared" si="15"/>
        <v>0</v>
      </c>
      <c r="R45">
        <f t="shared" si="16"/>
        <v>0</v>
      </c>
      <c r="S45">
        <f t="shared" si="17"/>
        <v>0.18287972770570926</v>
      </c>
      <c r="T45">
        <f t="shared" si="18"/>
        <v>0</v>
      </c>
      <c r="U45">
        <f t="shared" si="19"/>
        <v>0</v>
      </c>
      <c r="V45">
        <f t="shared" si="20"/>
        <v>0.32002838531217837</v>
      </c>
      <c r="W45">
        <f t="shared" si="21"/>
        <v>0</v>
      </c>
      <c r="X45">
        <f t="shared" si="22"/>
        <v>0</v>
      </c>
      <c r="Y45">
        <f t="shared" si="23"/>
        <v>0.25412341374165637</v>
      </c>
      <c r="Z45">
        <f t="shared" si="24"/>
        <v>0</v>
      </c>
      <c r="AA45">
        <f t="shared" si="25"/>
        <v>0</v>
      </c>
      <c r="AB45">
        <f t="shared" si="26"/>
        <v>0.26672661548740617</v>
      </c>
      <c r="AC45">
        <f t="shared" si="27"/>
        <v>0</v>
      </c>
      <c r="AD45">
        <f t="shared" si="28"/>
        <v>0</v>
      </c>
      <c r="AE45">
        <f t="shared" si="29"/>
        <v>0.27830053625834572</v>
      </c>
      <c r="AF45">
        <f t="shared" si="30"/>
        <v>0</v>
      </c>
      <c r="AG45">
        <f t="shared" si="31"/>
        <v>0</v>
      </c>
      <c r="AH45">
        <f t="shared" si="32"/>
        <v>0.31121682700737341</v>
      </c>
      <c r="AI45">
        <f t="shared" si="33"/>
        <v>0</v>
      </c>
      <c r="AJ45">
        <f t="shared" si="34"/>
        <v>0</v>
      </c>
      <c r="AK45">
        <f t="shared" si="35"/>
        <v>0.19544974161324591</v>
      </c>
      <c r="AL45">
        <f t="shared" si="36"/>
        <v>0</v>
      </c>
      <c r="AM45">
        <f t="shared" si="37"/>
        <v>0</v>
      </c>
      <c r="AN45">
        <f t="shared" si="38"/>
        <v>0.15784837388562567</v>
      </c>
      <c r="AO45">
        <f t="shared" si="39"/>
        <v>0</v>
      </c>
      <c r="AP45">
        <f t="shared" si="40"/>
        <v>0</v>
      </c>
    </row>
    <row r="46" spans="1:42">
      <c r="A46">
        <v>36</v>
      </c>
      <c r="B46">
        <f t="shared" si="3"/>
        <v>3.3556333403229486</v>
      </c>
      <c r="C46">
        <f t="shared" si="4"/>
        <v>3.3556333403229486</v>
      </c>
      <c r="D46">
        <f t="shared" si="5"/>
        <v>0.41431537349322012</v>
      </c>
      <c r="E46">
        <f t="shared" si="0"/>
        <v>404.07767245806446</v>
      </c>
      <c r="F46">
        <f t="shared" si="6"/>
        <v>210</v>
      </c>
      <c r="G46">
        <f t="shared" si="1"/>
        <v>0.17313025109996616</v>
      </c>
      <c r="H46">
        <f t="shared" si="2"/>
        <v>168.8522159019025</v>
      </c>
      <c r="I46">
        <f t="shared" si="7"/>
        <v>168.8522159019025</v>
      </c>
      <c r="J46">
        <f t="shared" si="8"/>
        <v>0.38523355781890989</v>
      </c>
      <c r="K46">
        <f t="shared" si="9"/>
        <v>375.71446621386735</v>
      </c>
      <c r="L46">
        <f t="shared" si="10"/>
        <v>210</v>
      </c>
      <c r="M46">
        <f t="shared" si="11"/>
        <v>0.24488708824071381</v>
      </c>
      <c r="N46">
        <f t="shared" si="12"/>
        <v>238.83594711206041</v>
      </c>
      <c r="O46">
        <f t="shared" si="13"/>
        <v>210</v>
      </c>
      <c r="P46">
        <f t="shared" si="14"/>
        <v>0.17163923440133244</v>
      </c>
      <c r="Q46">
        <f t="shared" si="15"/>
        <v>167.39804211129396</v>
      </c>
      <c r="R46">
        <f t="shared" si="16"/>
        <v>167.39804211129396</v>
      </c>
      <c r="S46">
        <f t="shared" si="17"/>
        <v>0.31665778014941459</v>
      </c>
      <c r="T46">
        <f t="shared" si="18"/>
        <v>308.83319073992021</v>
      </c>
      <c r="U46">
        <f t="shared" si="19"/>
        <v>210</v>
      </c>
      <c r="V46">
        <f t="shared" si="20"/>
        <v>0.34061659166706448</v>
      </c>
      <c r="W46">
        <f t="shared" si="21"/>
        <v>332.19998186641902</v>
      </c>
      <c r="X46">
        <f t="shared" si="22"/>
        <v>210</v>
      </c>
      <c r="Y46">
        <f t="shared" si="23"/>
        <v>0.41199360657519674</v>
      </c>
      <c r="Z46">
        <f t="shared" si="24"/>
        <v>401.81327622213672</v>
      </c>
      <c r="AA46">
        <f t="shared" si="25"/>
        <v>210</v>
      </c>
      <c r="AB46">
        <f t="shared" si="26"/>
        <v>0.36217189240511238</v>
      </c>
      <c r="AC46">
        <f t="shared" si="27"/>
        <v>353.22265277994848</v>
      </c>
      <c r="AD46">
        <f t="shared" si="28"/>
        <v>210</v>
      </c>
      <c r="AE46">
        <f t="shared" si="29"/>
        <v>0.29470498907601794</v>
      </c>
      <c r="AF46">
        <f t="shared" si="30"/>
        <v>287.42285144667784</v>
      </c>
      <c r="AG46">
        <f t="shared" si="31"/>
        <v>210</v>
      </c>
      <c r="AH46">
        <f t="shared" si="32"/>
        <v>0.36297790875844149</v>
      </c>
      <c r="AI46">
        <f t="shared" si="33"/>
        <v>354.00875253113645</v>
      </c>
      <c r="AJ46">
        <f t="shared" si="34"/>
        <v>210</v>
      </c>
      <c r="AK46">
        <f t="shared" si="35"/>
        <v>6.6917374833290744E-2</v>
      </c>
      <c r="AL46">
        <f t="shared" si="36"/>
        <v>65.263851644362077</v>
      </c>
      <c r="AM46">
        <f t="shared" si="37"/>
        <v>65.263851644362077</v>
      </c>
      <c r="AN46">
        <f t="shared" si="38"/>
        <v>0.28691185425657384</v>
      </c>
      <c r="AO46">
        <f t="shared" si="39"/>
        <v>279.82228438964967</v>
      </c>
      <c r="AP46">
        <f t="shared" si="40"/>
        <v>210</v>
      </c>
    </row>
    <row r="47" spans="1:42">
      <c r="A47">
        <v>37</v>
      </c>
      <c r="B47">
        <f t="shared" si="3"/>
        <v>4.4377838004986856</v>
      </c>
      <c r="C47">
        <f t="shared" si="4"/>
        <v>4.4377838004986856</v>
      </c>
      <c r="D47">
        <f t="shared" si="5"/>
        <v>0.28405904119901071</v>
      </c>
      <c r="E47">
        <f t="shared" si="0"/>
        <v>640.7923842880366</v>
      </c>
      <c r="F47">
        <f t="shared" si="6"/>
        <v>210</v>
      </c>
      <c r="G47">
        <f t="shared" si="1"/>
        <v>1.9633063499257419E-2</v>
      </c>
      <c r="H47">
        <f t="shared" si="2"/>
        <v>44.289093976606011</v>
      </c>
      <c r="I47">
        <f t="shared" si="7"/>
        <v>44.289093976606011</v>
      </c>
      <c r="J47">
        <f t="shared" si="8"/>
        <v>0.27072741590080318</v>
      </c>
      <c r="K47">
        <f t="shared" si="9"/>
        <v>610.71834078914276</v>
      </c>
      <c r="L47">
        <f t="shared" si="10"/>
        <v>210</v>
      </c>
      <c r="M47">
        <f t="shared" si="11"/>
        <v>0.14110581508628889</v>
      </c>
      <c r="N47">
        <f t="shared" si="12"/>
        <v>318.31245822836621</v>
      </c>
      <c r="O47">
        <f t="shared" si="13"/>
        <v>210</v>
      </c>
      <c r="P47">
        <f t="shared" si="14"/>
        <v>4.8430793095267877E-2</v>
      </c>
      <c r="Q47">
        <f t="shared" si="15"/>
        <v>109.25222886581145</v>
      </c>
      <c r="R47">
        <f t="shared" si="16"/>
        <v>109.25222886581145</v>
      </c>
      <c r="S47">
        <f t="shared" si="17"/>
        <v>0.15446774098054838</v>
      </c>
      <c r="T47">
        <f t="shared" si="18"/>
        <v>348.45485509178428</v>
      </c>
      <c r="U47">
        <f t="shared" si="19"/>
        <v>210</v>
      </c>
      <c r="V47">
        <f t="shared" si="20"/>
        <v>0.21672171147930996</v>
      </c>
      <c r="W47">
        <f t="shared" si="21"/>
        <v>488.88999145961571</v>
      </c>
      <c r="X47">
        <f t="shared" si="22"/>
        <v>210</v>
      </c>
      <c r="Y47">
        <f t="shared" si="23"/>
        <v>0.26191490026734154</v>
      </c>
      <c r="Z47">
        <f t="shared" si="24"/>
        <v>590.83869576708832</v>
      </c>
      <c r="AA47">
        <f t="shared" si="25"/>
        <v>210</v>
      </c>
      <c r="AB47">
        <f t="shared" si="26"/>
        <v>0.29644813969476652</v>
      </c>
      <c r="AC47">
        <f t="shared" si="27"/>
        <v>668.74023601197723</v>
      </c>
      <c r="AD47">
        <f t="shared" si="28"/>
        <v>210</v>
      </c>
      <c r="AE47">
        <f t="shared" si="29"/>
        <v>0.17719094868835739</v>
      </c>
      <c r="AF47">
        <f t="shared" si="30"/>
        <v>399.71482690714339</v>
      </c>
      <c r="AG47">
        <f t="shared" si="31"/>
        <v>210</v>
      </c>
      <c r="AH47">
        <f t="shared" si="32"/>
        <v>0.17773924113716566</v>
      </c>
      <c r="AI47">
        <f t="shared" si="33"/>
        <v>400.95168817399821</v>
      </c>
      <c r="AJ47">
        <f t="shared" si="34"/>
        <v>210</v>
      </c>
      <c r="AK47">
        <f t="shared" si="35"/>
        <v>-4.7671195590996418E-3</v>
      </c>
      <c r="AL47">
        <f t="shared" si="36"/>
        <v>-10.753869672894719</v>
      </c>
      <c r="AM47">
        <f t="shared" si="37"/>
        <v>-10.753869672894719</v>
      </c>
      <c r="AN47">
        <f t="shared" si="38"/>
        <v>0.14067991030375016</v>
      </c>
      <c r="AO47">
        <f t="shared" si="39"/>
        <v>317.35168422895151</v>
      </c>
      <c r="AP47">
        <f t="shared" si="40"/>
        <v>210</v>
      </c>
    </row>
    <row r="48" spans="1:42">
      <c r="A48">
        <v>38</v>
      </c>
      <c r="B48">
        <f t="shared" si="3"/>
        <v>4.416440498619143</v>
      </c>
      <c r="C48">
        <f t="shared" si="4"/>
        <v>4.416440498619143</v>
      </c>
      <c r="D48">
        <f t="shared" si="5"/>
        <v>0.28666932701887882</v>
      </c>
      <c r="E48">
        <f t="shared" si="0"/>
        <v>637.39504240143208</v>
      </c>
      <c r="F48">
        <f t="shared" si="6"/>
        <v>210</v>
      </c>
      <c r="G48">
        <f t="shared" si="1"/>
        <v>2.1376811262816042E-2</v>
      </c>
      <c r="H48">
        <f t="shared" si="2"/>
        <v>47.530280490639043</v>
      </c>
      <c r="I48">
        <f t="shared" si="7"/>
        <v>47.530280490639043</v>
      </c>
      <c r="J48">
        <f t="shared" si="8"/>
        <v>0.27321450104120382</v>
      </c>
      <c r="K48">
        <f t="shared" si="9"/>
        <v>607.47890360929932</v>
      </c>
      <c r="L48">
        <f t="shared" si="10"/>
        <v>210</v>
      </c>
      <c r="M48">
        <f t="shared" si="11"/>
        <v>0.14254862229334597</v>
      </c>
      <c r="N48">
        <f t="shared" si="12"/>
        <v>316.94979750990012</v>
      </c>
      <c r="O48">
        <f t="shared" si="13"/>
        <v>210</v>
      </c>
      <c r="P48">
        <f t="shared" si="14"/>
        <v>5.0345287273862893E-2</v>
      </c>
      <c r="Q48">
        <f t="shared" si="15"/>
        <v>111.94025133537504</v>
      </c>
      <c r="R48">
        <f t="shared" si="16"/>
        <v>111.94025133537504</v>
      </c>
      <c r="S48">
        <f t="shared" si="17"/>
        <v>0.15691870948220021</v>
      </c>
      <c r="T48">
        <f t="shared" si="18"/>
        <v>348.90097424827792</v>
      </c>
      <c r="U48">
        <f t="shared" si="19"/>
        <v>210</v>
      </c>
      <c r="V48">
        <f t="shared" si="20"/>
        <v>0.21931919131805033</v>
      </c>
      <c r="W48">
        <f t="shared" si="21"/>
        <v>487.64535328333301</v>
      </c>
      <c r="X48">
        <f t="shared" si="22"/>
        <v>210</v>
      </c>
      <c r="Y48">
        <f t="shared" si="23"/>
        <v>0.26502461935119082</v>
      </c>
      <c r="Z48">
        <f t="shared" si="24"/>
        <v>589.26910753047162</v>
      </c>
      <c r="AA48">
        <f t="shared" si="25"/>
        <v>210</v>
      </c>
      <c r="AB48">
        <f t="shared" si="26"/>
        <v>0.2975281107698714</v>
      </c>
      <c r="AC48">
        <f t="shared" si="27"/>
        <v>661.53900995236597</v>
      </c>
      <c r="AD48">
        <f t="shared" si="28"/>
        <v>210</v>
      </c>
      <c r="AE48">
        <f t="shared" si="29"/>
        <v>0.17925736684346594</v>
      </c>
      <c r="AF48">
        <f t="shared" si="30"/>
        <v>398.56987187344077</v>
      </c>
      <c r="AG48">
        <f t="shared" si="31"/>
        <v>210</v>
      </c>
      <c r="AH48">
        <f t="shared" si="32"/>
        <v>0.18042849717398801</v>
      </c>
      <c r="AI48">
        <f t="shared" si="33"/>
        <v>401.17382212665905</v>
      </c>
      <c r="AJ48">
        <f t="shared" si="34"/>
        <v>210</v>
      </c>
      <c r="AK48">
        <f t="shared" si="35"/>
        <v>-3.9496710971131666E-3</v>
      </c>
      <c r="AL48">
        <f t="shared" si="36"/>
        <v>-8.7818979539808435</v>
      </c>
      <c r="AM48">
        <f t="shared" si="37"/>
        <v>-8.7818979539808435</v>
      </c>
      <c r="AN48">
        <f t="shared" si="38"/>
        <v>0.14380178130624494</v>
      </c>
      <c r="AO48">
        <f t="shared" si="39"/>
        <v>319.73613447335856</v>
      </c>
      <c r="AP48">
        <f t="shared" si="40"/>
        <v>210</v>
      </c>
    </row>
    <row r="49" spans="1:42">
      <c r="A49">
        <v>39</v>
      </c>
      <c r="B49">
        <f t="shared" si="3"/>
        <v>3.3074486668934537</v>
      </c>
      <c r="C49">
        <f t="shared" si="4"/>
        <v>3.3074486668934537</v>
      </c>
      <c r="D49">
        <f t="shared" si="5"/>
        <v>0.41697459451329122</v>
      </c>
      <c r="E49">
        <f t="shared" si="0"/>
        <v>389.40294858240173</v>
      </c>
      <c r="F49">
        <f t="shared" si="6"/>
        <v>210</v>
      </c>
      <c r="G49">
        <f t="shared" si="1"/>
        <v>0.19808557112667424</v>
      </c>
      <c r="H49">
        <f t="shared" si="2"/>
        <v>184.98754236667838</v>
      </c>
      <c r="I49">
        <f t="shared" si="7"/>
        <v>184.98754236667838</v>
      </c>
      <c r="J49">
        <f t="shared" si="8"/>
        <v>0.38978205261742105</v>
      </c>
      <c r="K49">
        <f t="shared" si="9"/>
        <v>364.00846140492257</v>
      </c>
      <c r="L49">
        <f t="shared" si="10"/>
        <v>210</v>
      </c>
      <c r="M49">
        <f t="shared" si="11"/>
        <v>0.25701517054291767</v>
      </c>
      <c r="N49">
        <f t="shared" si="12"/>
        <v>240.02053496002816</v>
      </c>
      <c r="O49">
        <f t="shared" si="13"/>
        <v>210</v>
      </c>
      <c r="P49">
        <f t="shared" si="14"/>
        <v>0.18725588705983176</v>
      </c>
      <c r="Q49">
        <f t="shared" si="15"/>
        <v>174.87395040367957</v>
      </c>
      <c r="R49">
        <f t="shared" si="16"/>
        <v>174.87395040367957</v>
      </c>
      <c r="S49">
        <f t="shared" si="17"/>
        <v>0.32512560184172123</v>
      </c>
      <c r="T49">
        <f t="shared" si="18"/>
        <v>303.62729452275681</v>
      </c>
      <c r="U49">
        <f t="shared" si="19"/>
        <v>210</v>
      </c>
      <c r="V49">
        <f t="shared" si="20"/>
        <v>0.34847368489946007</v>
      </c>
      <c r="W49">
        <f t="shared" si="21"/>
        <v>325.43153033487539</v>
      </c>
      <c r="X49">
        <f t="shared" si="22"/>
        <v>210</v>
      </c>
      <c r="Y49">
        <f t="shared" si="23"/>
        <v>0.41610030451311614</v>
      </c>
      <c r="Z49">
        <f t="shared" si="24"/>
        <v>388.58646933291249</v>
      </c>
      <c r="AA49">
        <f t="shared" si="25"/>
        <v>210</v>
      </c>
      <c r="AB49">
        <f t="shared" si="26"/>
        <v>0.36857081703654931</v>
      </c>
      <c r="AC49">
        <f t="shared" si="27"/>
        <v>344.19977812552889</v>
      </c>
      <c r="AD49">
        <f t="shared" si="28"/>
        <v>210</v>
      </c>
      <c r="AE49">
        <f t="shared" si="29"/>
        <v>0.30054207028298885</v>
      </c>
      <c r="AF49">
        <f t="shared" si="30"/>
        <v>280.66930187403739</v>
      </c>
      <c r="AG49">
        <f t="shared" si="31"/>
        <v>210</v>
      </c>
      <c r="AH49">
        <f t="shared" si="32"/>
        <v>0.36619497504038612</v>
      </c>
      <c r="AI49">
        <f t="shared" si="33"/>
        <v>341.98103412806364</v>
      </c>
      <c r="AJ49">
        <f t="shared" si="34"/>
        <v>210</v>
      </c>
      <c r="AK49">
        <f t="shared" si="35"/>
        <v>7.9556214673847214E-2</v>
      </c>
      <c r="AL49">
        <f t="shared" si="36"/>
        <v>74.295712447927471</v>
      </c>
      <c r="AM49">
        <f t="shared" si="37"/>
        <v>74.295712447927471</v>
      </c>
      <c r="AN49">
        <f t="shared" si="38"/>
        <v>0.2928512108711584</v>
      </c>
      <c r="AO49">
        <f t="shared" si="39"/>
        <v>273.48698580129155</v>
      </c>
      <c r="AP49">
        <f t="shared" si="40"/>
        <v>210</v>
      </c>
    </row>
    <row r="50" spans="1:42">
      <c r="A50">
        <v>40</v>
      </c>
      <c r="B50">
        <f t="shared" si="3"/>
        <v>1.3949475737907604</v>
      </c>
      <c r="C50">
        <f t="shared" si="4"/>
        <v>0</v>
      </c>
      <c r="D50">
        <f t="shared" si="5"/>
        <v>0.20579038711916908</v>
      </c>
      <c r="E50">
        <f t="shared" si="0"/>
        <v>0</v>
      </c>
      <c r="F50">
        <f t="shared" si="6"/>
        <v>0</v>
      </c>
      <c r="G50">
        <f t="shared" si="1"/>
        <v>0.12565993330950809</v>
      </c>
      <c r="H50">
        <f t="shared" si="2"/>
        <v>0</v>
      </c>
      <c r="I50">
        <f t="shared" si="7"/>
        <v>0</v>
      </c>
      <c r="J50">
        <f t="shared" si="8"/>
        <v>0.20505772528586785</v>
      </c>
      <c r="K50">
        <f t="shared" si="9"/>
        <v>0</v>
      </c>
      <c r="L50">
        <f t="shared" si="10"/>
        <v>0</v>
      </c>
      <c r="M50">
        <f t="shared" si="11"/>
        <v>0.16295939691930794</v>
      </c>
      <c r="N50">
        <f t="shared" si="12"/>
        <v>0</v>
      </c>
      <c r="O50">
        <f t="shared" si="13"/>
        <v>0</v>
      </c>
      <c r="P50">
        <f t="shared" si="14"/>
        <v>0.12186406028157393</v>
      </c>
      <c r="Q50">
        <f t="shared" si="15"/>
        <v>0</v>
      </c>
      <c r="R50">
        <f t="shared" si="16"/>
        <v>0</v>
      </c>
      <c r="S50">
        <f t="shared" si="17"/>
        <v>0.1598627097556018</v>
      </c>
      <c r="T50">
        <f t="shared" si="18"/>
        <v>0</v>
      </c>
      <c r="U50">
        <f t="shared" si="19"/>
        <v>0</v>
      </c>
      <c r="V50">
        <f t="shared" si="20"/>
        <v>0.30390808529571345</v>
      </c>
      <c r="W50">
        <f t="shared" si="21"/>
        <v>0</v>
      </c>
      <c r="X50">
        <f t="shared" si="22"/>
        <v>0</v>
      </c>
      <c r="Y50">
        <f t="shared" si="23"/>
        <v>0.23907376943005909</v>
      </c>
      <c r="Z50">
        <f t="shared" si="24"/>
        <v>0</v>
      </c>
      <c r="AA50">
        <f t="shared" si="25"/>
        <v>0</v>
      </c>
      <c r="AB50">
        <f t="shared" si="26"/>
        <v>0.24967150074490352</v>
      </c>
      <c r="AC50">
        <f t="shared" si="27"/>
        <v>0</v>
      </c>
      <c r="AD50">
        <f t="shared" si="28"/>
        <v>0</v>
      </c>
      <c r="AE50">
        <f t="shared" si="29"/>
        <v>0.25986428627812486</v>
      </c>
      <c r="AF50">
        <f t="shared" si="30"/>
        <v>0</v>
      </c>
      <c r="AG50">
        <f t="shared" si="31"/>
        <v>0</v>
      </c>
      <c r="AH50">
        <f t="shared" si="32"/>
        <v>0.30010098186024581</v>
      </c>
      <c r="AI50">
        <f t="shared" si="33"/>
        <v>0</v>
      </c>
      <c r="AJ50">
        <f t="shared" si="34"/>
        <v>0</v>
      </c>
      <c r="AK50">
        <f t="shared" si="35"/>
        <v>0.17728062032497371</v>
      </c>
      <c r="AL50">
        <f t="shared" si="36"/>
        <v>0</v>
      </c>
      <c r="AM50">
        <f t="shared" si="37"/>
        <v>0</v>
      </c>
      <c r="AN50">
        <f t="shared" si="38"/>
        <v>0.14450751019610586</v>
      </c>
      <c r="AO50">
        <f t="shared" si="39"/>
        <v>0</v>
      </c>
      <c r="AP50">
        <f t="shared" si="40"/>
        <v>0</v>
      </c>
    </row>
    <row r="51" spans="1:42">
      <c r="A51">
        <v>41</v>
      </c>
      <c r="B51">
        <f t="shared" si="3"/>
        <v>-0.84146367041844994</v>
      </c>
      <c r="C51">
        <f t="shared" si="4"/>
        <v>0</v>
      </c>
      <c r="D51">
        <f t="shared" si="5"/>
        <v>-0.51258938775324214</v>
      </c>
      <c r="E51">
        <f t="shared" si="0"/>
        <v>0</v>
      </c>
      <c r="F51">
        <f t="shared" si="6"/>
        <v>0</v>
      </c>
      <c r="G51">
        <f t="shared" si="1"/>
        <v>-0.36950221208929679</v>
      </c>
      <c r="H51">
        <f t="shared" si="2"/>
        <v>0</v>
      </c>
      <c r="I51">
        <f t="shared" si="7"/>
        <v>0</v>
      </c>
      <c r="J51">
        <f t="shared" si="8"/>
        <v>-0.56022635954567068</v>
      </c>
      <c r="K51">
        <f t="shared" si="9"/>
        <v>0</v>
      </c>
      <c r="L51">
        <f t="shared" si="10"/>
        <v>0</v>
      </c>
      <c r="M51">
        <f t="shared" si="11"/>
        <v>-0.42212467425708544</v>
      </c>
      <c r="N51">
        <f t="shared" si="12"/>
        <v>0</v>
      </c>
      <c r="O51">
        <f t="shared" si="13"/>
        <v>0</v>
      </c>
      <c r="P51">
        <f t="shared" si="14"/>
        <v>-0.33748901588507663</v>
      </c>
      <c r="Q51">
        <f t="shared" si="15"/>
        <v>0</v>
      </c>
      <c r="R51">
        <f t="shared" si="16"/>
        <v>0</v>
      </c>
      <c r="S51">
        <f t="shared" si="17"/>
        <v>-0.41980915318853684</v>
      </c>
      <c r="T51">
        <f t="shared" si="18"/>
        <v>0</v>
      </c>
      <c r="U51">
        <f t="shared" si="19"/>
        <v>0</v>
      </c>
      <c r="V51">
        <f t="shared" si="20"/>
        <v>-0.22406932016127579</v>
      </c>
      <c r="W51">
        <f t="shared" si="21"/>
        <v>0</v>
      </c>
      <c r="X51">
        <f t="shared" si="22"/>
        <v>0</v>
      </c>
      <c r="Y51">
        <f t="shared" si="23"/>
        <v>-0.21064301313353506</v>
      </c>
      <c r="Z51">
        <f t="shared" si="24"/>
        <v>0</v>
      </c>
      <c r="AA51">
        <f t="shared" si="25"/>
        <v>0</v>
      </c>
      <c r="AB51">
        <f t="shared" si="26"/>
        <v>-0.20549409792633444</v>
      </c>
      <c r="AC51">
        <f t="shared" si="27"/>
        <v>0</v>
      </c>
      <c r="AD51">
        <f t="shared" si="28"/>
        <v>0</v>
      </c>
      <c r="AE51">
        <f t="shared" si="29"/>
        <v>-0.24909397360558772</v>
      </c>
      <c r="AF51">
        <f t="shared" si="30"/>
        <v>0</v>
      </c>
      <c r="AG51">
        <f t="shared" si="31"/>
        <v>0</v>
      </c>
      <c r="AH51">
        <f t="shared" si="32"/>
        <v>0.10513374640318118</v>
      </c>
      <c r="AI51">
        <f t="shared" si="33"/>
        <v>0</v>
      </c>
      <c r="AJ51">
        <f t="shared" si="34"/>
        <v>0</v>
      </c>
      <c r="AK51">
        <f t="shared" si="35"/>
        <v>-0.32847410567686763</v>
      </c>
      <c r="AL51">
        <f t="shared" si="36"/>
        <v>0</v>
      </c>
      <c r="AM51">
        <f t="shared" si="37"/>
        <v>0</v>
      </c>
      <c r="AN51">
        <f t="shared" si="38"/>
        <v>-6.3773295719435352E-2</v>
      </c>
      <c r="AO51">
        <f t="shared" si="39"/>
        <v>0</v>
      </c>
      <c r="AP51">
        <f t="shared" si="40"/>
        <v>0</v>
      </c>
    </row>
    <row r="52" spans="1:42">
      <c r="A52">
        <v>42</v>
      </c>
      <c r="B52">
        <f t="shared" si="3"/>
        <v>-2.8471690628009534</v>
      </c>
      <c r="C52">
        <f t="shared" si="4"/>
        <v>-2.8471690628009534</v>
      </c>
      <c r="D52">
        <f t="shared" si="5"/>
        <v>0.44872443179120713</v>
      </c>
      <c r="E52">
        <f t="shared" si="0"/>
        <v>267.31897522705935</v>
      </c>
      <c r="F52">
        <f t="shared" si="6"/>
        <v>210</v>
      </c>
      <c r="G52">
        <f t="shared" si="1"/>
        <v>0.36965173813686025</v>
      </c>
      <c r="H52">
        <f t="shared" si="2"/>
        <v>220.21293432853608</v>
      </c>
      <c r="I52">
        <f t="shared" si="7"/>
        <v>210</v>
      </c>
      <c r="J52">
        <f t="shared" si="8"/>
        <v>0.43086736450916846</v>
      </c>
      <c r="K52">
        <f t="shared" si="9"/>
        <v>256.68096983176503</v>
      </c>
      <c r="L52">
        <f t="shared" si="10"/>
        <v>210</v>
      </c>
      <c r="M52">
        <f t="shared" si="11"/>
        <v>0.37286754689300006</v>
      </c>
      <c r="N52">
        <f t="shared" si="12"/>
        <v>222.12869072670227</v>
      </c>
      <c r="O52">
        <f t="shared" si="13"/>
        <v>210</v>
      </c>
      <c r="P52">
        <f t="shared" si="14"/>
        <v>0.33643250674621106</v>
      </c>
      <c r="Q52">
        <f t="shared" si="15"/>
        <v>200.42321425973702</v>
      </c>
      <c r="R52">
        <f t="shared" si="16"/>
        <v>200.42321425973702</v>
      </c>
      <c r="S52">
        <f t="shared" si="17"/>
        <v>0.39978029468073828</v>
      </c>
      <c r="T52">
        <f t="shared" si="18"/>
        <v>238.16144412603137</v>
      </c>
      <c r="U52">
        <f t="shared" si="19"/>
        <v>210</v>
      </c>
      <c r="V52">
        <f t="shared" si="20"/>
        <v>0.40711140097341314</v>
      </c>
      <c r="W52">
        <f t="shared" si="21"/>
        <v>242.52881011414044</v>
      </c>
      <c r="X52">
        <f t="shared" si="22"/>
        <v>210</v>
      </c>
      <c r="Y52">
        <f t="shared" si="23"/>
        <v>0.4484719069134987</v>
      </c>
      <c r="Z52">
        <f t="shared" si="24"/>
        <v>267.16853837373509</v>
      </c>
      <c r="AA52">
        <f t="shared" si="25"/>
        <v>210</v>
      </c>
      <c r="AB52">
        <f t="shared" si="26"/>
        <v>0.42969594846003334</v>
      </c>
      <c r="AC52">
        <f t="shared" si="27"/>
        <v>255.98312118427921</v>
      </c>
      <c r="AD52">
        <f t="shared" si="28"/>
        <v>210</v>
      </c>
      <c r="AE52">
        <f t="shared" si="29"/>
        <v>0.35889804140863052</v>
      </c>
      <c r="AF52">
        <f t="shared" si="30"/>
        <v>213.80662572212049</v>
      </c>
      <c r="AG52">
        <f t="shared" si="31"/>
        <v>210</v>
      </c>
      <c r="AH52">
        <f t="shared" si="32"/>
        <v>0.39237924454657302</v>
      </c>
      <c r="AI52">
        <f t="shared" si="33"/>
        <v>233.75241043564003</v>
      </c>
      <c r="AJ52">
        <f t="shared" si="34"/>
        <v>210</v>
      </c>
      <c r="AK52">
        <f t="shared" si="35"/>
        <v>0.20028755482731009</v>
      </c>
      <c r="AL52">
        <f t="shared" si="36"/>
        <v>119.31746995243314</v>
      </c>
      <c r="AM52">
        <f t="shared" si="37"/>
        <v>119.31746995243314</v>
      </c>
      <c r="AN52">
        <f t="shared" si="38"/>
        <v>0.34712898639491513</v>
      </c>
      <c r="AO52">
        <f t="shared" si="39"/>
        <v>206.79543688825473</v>
      </c>
      <c r="AP52">
        <f t="shared" si="40"/>
        <v>206.79543688825473</v>
      </c>
    </row>
    <row r="53" spans="1:42">
      <c r="A53">
        <v>43</v>
      </c>
      <c r="B53">
        <f t="shared" si="3"/>
        <v>-4.1302966260796445</v>
      </c>
      <c r="C53">
        <f t="shared" si="4"/>
        <v>-4.1302966260796445</v>
      </c>
      <c r="D53">
        <f t="shared" si="5"/>
        <v>0.32166472263045942</v>
      </c>
      <c r="E53">
        <f t="shared" si="0"/>
        <v>585.00215359129879</v>
      </c>
      <c r="F53">
        <f t="shared" si="6"/>
        <v>210</v>
      </c>
      <c r="G53">
        <f t="shared" si="1"/>
        <v>4.4754765649293038E-2</v>
      </c>
      <c r="H53">
        <f t="shared" si="2"/>
        <v>81.39417364206507</v>
      </c>
      <c r="I53">
        <f t="shared" si="7"/>
        <v>81.39417364206507</v>
      </c>
      <c r="J53">
        <f t="shared" si="8"/>
        <v>0.30566952421725219</v>
      </c>
      <c r="K53">
        <f t="shared" si="9"/>
        <v>555.91215751611128</v>
      </c>
      <c r="L53">
        <f t="shared" si="10"/>
        <v>210</v>
      </c>
      <c r="M53">
        <f t="shared" si="11"/>
        <v>0.16189194807701607</v>
      </c>
      <c r="N53">
        <f t="shared" si="12"/>
        <v>294.42811601988535</v>
      </c>
      <c r="O53">
        <f t="shared" si="13"/>
        <v>210</v>
      </c>
      <c r="P53">
        <f t="shared" si="14"/>
        <v>7.6012392640655901E-2</v>
      </c>
      <c r="Q53">
        <f t="shared" si="15"/>
        <v>138.24149888359671</v>
      </c>
      <c r="R53">
        <f t="shared" si="16"/>
        <v>138.24149888359671</v>
      </c>
      <c r="S53">
        <f t="shared" si="17"/>
        <v>0.19252363852018028</v>
      </c>
      <c r="T53">
        <f t="shared" si="18"/>
        <v>350.13706890366109</v>
      </c>
      <c r="U53">
        <f t="shared" si="19"/>
        <v>210</v>
      </c>
      <c r="V53">
        <f t="shared" si="20"/>
        <v>0.25414290060610722</v>
      </c>
      <c r="W53">
        <f t="shared" si="21"/>
        <v>462.20220532331922</v>
      </c>
      <c r="X53">
        <f t="shared" si="22"/>
        <v>210</v>
      </c>
      <c r="Y53">
        <f t="shared" si="23"/>
        <v>0.30671578158019575</v>
      </c>
      <c r="Z53">
        <f t="shared" si="24"/>
        <v>557.81495495540628</v>
      </c>
      <c r="AA53">
        <f t="shared" si="25"/>
        <v>210</v>
      </c>
      <c r="AB53">
        <f t="shared" si="26"/>
        <v>0.31200699072036997</v>
      </c>
      <c r="AC53">
        <f t="shared" si="27"/>
        <v>567.43792111965035</v>
      </c>
      <c r="AD53">
        <f t="shared" si="28"/>
        <v>210</v>
      </c>
      <c r="AE53">
        <f t="shared" si="29"/>
        <v>0.20793791568725573</v>
      </c>
      <c r="AF53">
        <f t="shared" si="30"/>
        <v>378.17056062464115</v>
      </c>
      <c r="AG53">
        <f t="shared" si="31"/>
        <v>210</v>
      </c>
      <c r="AH53">
        <f t="shared" si="32"/>
        <v>0.21648262511396477</v>
      </c>
      <c r="AI53">
        <f t="shared" si="33"/>
        <v>393.71057189960868</v>
      </c>
      <c r="AJ53">
        <f t="shared" si="34"/>
        <v>210</v>
      </c>
      <c r="AK53">
        <f t="shared" si="35"/>
        <v>7.0096392211496383E-3</v>
      </c>
      <c r="AL53">
        <f t="shared" si="36"/>
        <v>12.748224321078441</v>
      </c>
      <c r="AM53">
        <f t="shared" si="37"/>
        <v>12.748224321078441</v>
      </c>
      <c r="AN53">
        <f t="shared" si="38"/>
        <v>0.18473201252620353</v>
      </c>
      <c r="AO53">
        <f t="shared" si="39"/>
        <v>335.96666827912361</v>
      </c>
      <c r="AP53">
        <f t="shared" si="40"/>
        <v>210</v>
      </c>
    </row>
    <row r="54" spans="1:42">
      <c r="A54">
        <v>44</v>
      </c>
      <c r="B54">
        <f t="shared" si="3"/>
        <v>-4.3825244010482409</v>
      </c>
      <c r="C54">
        <f t="shared" si="4"/>
        <v>-4.3825244010482409</v>
      </c>
      <c r="D54">
        <f t="shared" si="5"/>
        <v>0.29081726575180011</v>
      </c>
      <c r="E54">
        <f t="shared" si="0"/>
        <v>631.83476588745464</v>
      </c>
      <c r="F54">
        <f t="shared" si="6"/>
        <v>210</v>
      </c>
      <c r="G54">
        <f t="shared" si="1"/>
        <v>2.4147756434358736E-2</v>
      </c>
      <c r="H54">
        <f t="shared" si="2"/>
        <v>52.463845274000512</v>
      </c>
      <c r="I54">
        <f t="shared" si="7"/>
        <v>52.463845274000512</v>
      </c>
      <c r="J54">
        <f t="shared" si="8"/>
        <v>0.27714773546118193</v>
      </c>
      <c r="K54">
        <f t="shared" si="9"/>
        <v>602.1361011653421</v>
      </c>
      <c r="L54">
        <f t="shared" si="10"/>
        <v>210</v>
      </c>
      <c r="M54">
        <f t="shared" si="11"/>
        <v>0.14484135048913893</v>
      </c>
      <c r="N54">
        <f t="shared" si="12"/>
        <v>314.6848951369779</v>
      </c>
      <c r="O54">
        <f t="shared" si="13"/>
        <v>210</v>
      </c>
      <c r="P54">
        <f t="shared" si="14"/>
        <v>5.3387561225972768E-2</v>
      </c>
      <c r="Q54">
        <f t="shared" si="15"/>
        <v>115.99076540834942</v>
      </c>
      <c r="R54">
        <f t="shared" si="16"/>
        <v>115.99076540834942</v>
      </c>
      <c r="S54">
        <f t="shared" si="17"/>
        <v>0.16086404948785393</v>
      </c>
      <c r="T54">
        <f t="shared" si="18"/>
        <v>349.49609606264227</v>
      </c>
      <c r="U54">
        <f t="shared" si="19"/>
        <v>210</v>
      </c>
      <c r="V54">
        <f t="shared" si="20"/>
        <v>0.22344678039242905</v>
      </c>
      <c r="W54">
        <f t="shared" si="21"/>
        <v>485.46445071816373</v>
      </c>
      <c r="X54">
        <f t="shared" si="22"/>
        <v>210</v>
      </c>
      <c r="Y54">
        <f t="shared" si="23"/>
        <v>0.26996619476727124</v>
      </c>
      <c r="Z54">
        <f t="shared" si="24"/>
        <v>586.533358077451</v>
      </c>
      <c r="AA54">
        <f t="shared" si="25"/>
        <v>210</v>
      </c>
      <c r="AB54">
        <f t="shared" si="26"/>
        <v>0.29924426530695902</v>
      </c>
      <c r="AC54">
        <f t="shared" si="27"/>
        <v>650.14341505690152</v>
      </c>
      <c r="AD54">
        <f t="shared" si="28"/>
        <v>210</v>
      </c>
      <c r="AE54">
        <f t="shared" si="29"/>
        <v>0.18256186275168229</v>
      </c>
      <c r="AF54">
        <f t="shared" si="30"/>
        <v>396.63715121416521</v>
      </c>
      <c r="AG54">
        <f t="shared" si="31"/>
        <v>210</v>
      </c>
      <c r="AH54">
        <f t="shared" si="32"/>
        <v>0.18470192546792163</v>
      </c>
      <c r="AI54">
        <f t="shared" si="33"/>
        <v>401.28668954815657</v>
      </c>
      <c r="AJ54">
        <f t="shared" si="34"/>
        <v>210</v>
      </c>
      <c r="AK54">
        <f t="shared" si="35"/>
        <v>-2.6506845601476092E-3</v>
      </c>
      <c r="AL54">
        <f t="shared" si="36"/>
        <v>-5.7589244372159101</v>
      </c>
      <c r="AM54">
        <f t="shared" si="37"/>
        <v>-5.7589244372159101</v>
      </c>
      <c r="AN54">
        <f t="shared" si="38"/>
        <v>0.14874298810340469</v>
      </c>
      <c r="AO54">
        <f t="shared" si="39"/>
        <v>323.16166243693334</v>
      </c>
      <c r="AP54">
        <f t="shared" si="40"/>
        <v>210</v>
      </c>
    </row>
    <row r="55" spans="1:42">
      <c r="A55">
        <v>45</v>
      </c>
      <c r="B55">
        <f t="shared" si="3"/>
        <v>-3.5532166465763941</v>
      </c>
      <c r="C55">
        <f t="shared" si="4"/>
        <v>-3.5532166465763941</v>
      </c>
      <c r="D55">
        <f t="shared" si="5"/>
        <v>0.39224160412370696</v>
      </c>
      <c r="E55">
        <f t="shared" si="0"/>
        <v>454.18106451175635</v>
      </c>
      <c r="F55">
        <f t="shared" si="6"/>
        <v>210</v>
      </c>
      <c r="G55">
        <f t="shared" si="1"/>
        <v>9.1902199974708609E-2</v>
      </c>
      <c r="H55">
        <f t="shared" si="2"/>
        <v>106.41461430063201</v>
      </c>
      <c r="I55">
        <f t="shared" si="7"/>
        <v>106.41461430063201</v>
      </c>
      <c r="J55">
        <f t="shared" si="8"/>
        <v>0.36609180864895297</v>
      </c>
      <c r="K55">
        <f t="shared" si="9"/>
        <v>423.90191558765923</v>
      </c>
      <c r="L55">
        <f t="shared" si="10"/>
        <v>210</v>
      </c>
      <c r="M55">
        <f t="shared" si="11"/>
        <v>0.20090255469143578</v>
      </c>
      <c r="N55">
        <f t="shared" si="12"/>
        <v>232.62737861970916</v>
      </c>
      <c r="O55">
        <f t="shared" si="13"/>
        <v>210</v>
      </c>
      <c r="P55">
        <f t="shared" si="14"/>
        <v>0.12777646680209742</v>
      </c>
      <c r="Q55">
        <f t="shared" si="15"/>
        <v>147.95384044326104</v>
      </c>
      <c r="R55">
        <f t="shared" si="16"/>
        <v>147.95384044326104</v>
      </c>
      <c r="S55">
        <f t="shared" si="17"/>
        <v>0.28213357135750883</v>
      </c>
      <c r="T55">
        <f t="shared" si="18"/>
        <v>326.68570703999984</v>
      </c>
      <c r="U55">
        <f t="shared" si="19"/>
        <v>210</v>
      </c>
      <c r="V55">
        <f t="shared" si="20"/>
        <v>0.32437353411165287</v>
      </c>
      <c r="W55">
        <f t="shared" si="21"/>
        <v>375.59584570689032</v>
      </c>
      <c r="X55">
        <f t="shared" si="22"/>
        <v>210</v>
      </c>
      <c r="Y55">
        <f t="shared" si="23"/>
        <v>0.39079633459381935</v>
      </c>
      <c r="Z55">
        <f t="shared" si="24"/>
        <v>452.50757030132644</v>
      </c>
      <c r="AA55">
        <f t="shared" si="25"/>
        <v>210</v>
      </c>
      <c r="AB55">
        <f t="shared" si="26"/>
        <v>0.34120723768323447</v>
      </c>
      <c r="AC55">
        <f t="shared" si="27"/>
        <v>395.08778467368342</v>
      </c>
      <c r="AD55">
        <f t="shared" si="28"/>
        <v>210</v>
      </c>
      <c r="AE55">
        <f t="shared" si="29"/>
        <v>0.2713088010192799</v>
      </c>
      <c r="AF55">
        <f t="shared" si="30"/>
        <v>314.15158097171684</v>
      </c>
      <c r="AG55">
        <f t="shared" si="31"/>
        <v>210</v>
      </c>
      <c r="AH55">
        <f t="shared" si="32"/>
        <v>0.28919470253137436</v>
      </c>
      <c r="AI55">
        <f t="shared" si="33"/>
        <v>334.8618720349603</v>
      </c>
      <c r="AJ55">
        <f t="shared" si="34"/>
        <v>210</v>
      </c>
      <c r="AK55">
        <f t="shared" si="35"/>
        <v>2.9111802436124129E-2</v>
      </c>
      <c r="AL55">
        <f t="shared" si="36"/>
        <v>33.708890850152585</v>
      </c>
      <c r="AM55">
        <f t="shared" si="37"/>
        <v>33.708890850152585</v>
      </c>
      <c r="AN55">
        <f t="shared" si="38"/>
        <v>0.26204739309364838</v>
      </c>
      <c r="AO55">
        <f t="shared" si="39"/>
        <v>303.42769022091744</v>
      </c>
      <c r="AP55">
        <f t="shared" si="40"/>
        <v>210</v>
      </c>
    </row>
    <row r="56" spans="1:42">
      <c r="A56">
        <v>46</v>
      </c>
      <c r="B56">
        <f t="shared" si="3"/>
        <v>-1.8590533161925031</v>
      </c>
      <c r="C56">
        <f t="shared" si="4"/>
        <v>-1.8590533161925031</v>
      </c>
      <c r="D56">
        <f t="shared" si="5"/>
        <v>0.39952270564917214</v>
      </c>
      <c r="E56">
        <f t="shared" si="0"/>
        <v>66.256319126078907</v>
      </c>
      <c r="F56">
        <f t="shared" si="6"/>
        <v>66.256319126078907</v>
      </c>
      <c r="G56">
        <f t="shared" si="1"/>
        <v>0.34874277197858028</v>
      </c>
      <c r="H56">
        <f t="shared" si="2"/>
        <v>57.835041829678453</v>
      </c>
      <c r="I56">
        <f t="shared" si="7"/>
        <v>57.835041829678453</v>
      </c>
      <c r="J56">
        <f t="shared" si="8"/>
        <v>0.39556746388267694</v>
      </c>
      <c r="K56">
        <f t="shared" si="9"/>
        <v>65.600387042629762</v>
      </c>
      <c r="L56">
        <f t="shared" si="10"/>
        <v>65.600387042629762</v>
      </c>
      <c r="M56">
        <f t="shared" si="11"/>
        <v>0.36934253713028431</v>
      </c>
      <c r="N56">
        <f t="shared" si="12"/>
        <v>61.251279741853821</v>
      </c>
      <c r="O56">
        <f t="shared" si="13"/>
        <v>61.251279741853821</v>
      </c>
      <c r="P56">
        <f t="shared" si="14"/>
        <v>0.35276750213387142</v>
      </c>
      <c r="Q56">
        <f t="shared" si="15"/>
        <v>58.502497775973254</v>
      </c>
      <c r="R56">
        <f t="shared" si="16"/>
        <v>58.502497775973254</v>
      </c>
      <c r="S56">
        <f t="shared" si="17"/>
        <v>0.37793043038981944</v>
      </c>
      <c r="T56">
        <f t="shared" si="18"/>
        <v>62.67548464530207</v>
      </c>
      <c r="U56">
        <f t="shared" si="19"/>
        <v>62.67548464530207</v>
      </c>
      <c r="V56">
        <f t="shared" si="20"/>
        <v>0.43169599927111335</v>
      </c>
      <c r="W56">
        <f t="shared" si="21"/>
        <v>71.591895751414043</v>
      </c>
      <c r="X56">
        <f t="shared" si="22"/>
        <v>71.591895751414043</v>
      </c>
      <c r="Y56">
        <f t="shared" si="23"/>
        <v>0.35795445710916107</v>
      </c>
      <c r="Z56">
        <f t="shared" si="24"/>
        <v>59.362695555163235</v>
      </c>
      <c r="AA56">
        <f t="shared" si="25"/>
        <v>59.362695555163235</v>
      </c>
      <c r="AB56">
        <f t="shared" si="26"/>
        <v>0.41004800054818835</v>
      </c>
      <c r="AC56">
        <f t="shared" si="27"/>
        <v>68.001820164855104</v>
      </c>
      <c r="AD56">
        <f t="shared" si="28"/>
        <v>68.001820164855104</v>
      </c>
      <c r="AE56">
        <f t="shared" si="29"/>
        <v>0.38090421761011506</v>
      </c>
      <c r="AF56">
        <f t="shared" si="30"/>
        <v>63.168653599894554</v>
      </c>
      <c r="AG56">
        <f t="shared" si="31"/>
        <v>63.168653599894554</v>
      </c>
      <c r="AH56">
        <f t="shared" si="32"/>
        <v>0.40462101941082884</v>
      </c>
      <c r="AI56">
        <f t="shared" si="33"/>
        <v>67.101816763186491</v>
      </c>
      <c r="AJ56">
        <f t="shared" si="34"/>
        <v>67.101816763186491</v>
      </c>
      <c r="AK56">
        <f t="shared" si="35"/>
        <v>0.32718785262196404</v>
      </c>
      <c r="AL56">
        <f t="shared" si="36"/>
        <v>54.260402402594323</v>
      </c>
      <c r="AM56">
        <f t="shared" si="37"/>
        <v>54.260402402594323</v>
      </c>
      <c r="AN56">
        <f t="shared" si="38"/>
        <v>0.3009072700059664</v>
      </c>
      <c r="AO56">
        <f t="shared" si="39"/>
        <v>49.902065206725794</v>
      </c>
      <c r="AP56">
        <f t="shared" si="40"/>
        <v>49.902065206725794</v>
      </c>
    </row>
    <row r="57" spans="1:42">
      <c r="A57">
        <v>47</v>
      </c>
      <c r="B57">
        <f t="shared" si="3"/>
        <v>0.27251235797705792</v>
      </c>
      <c r="C57">
        <f t="shared" si="4"/>
        <v>0</v>
      </c>
      <c r="D57">
        <f t="shared" si="5"/>
        <v>-1.7867609960263087</v>
      </c>
      <c r="E57">
        <f t="shared" si="0"/>
        <v>0</v>
      </c>
      <c r="F57">
        <f t="shared" si="6"/>
        <v>0</v>
      </c>
      <c r="G57">
        <f t="shared" si="1"/>
        <v>-1.1382888836659848</v>
      </c>
      <c r="H57">
        <f t="shared" si="2"/>
        <v>0</v>
      </c>
      <c r="I57">
        <f t="shared" si="7"/>
        <v>0</v>
      </c>
      <c r="J57">
        <f t="shared" si="8"/>
        <v>-2.6926888633174908</v>
      </c>
      <c r="K57">
        <f t="shared" si="9"/>
        <v>0</v>
      </c>
      <c r="L57">
        <f t="shared" si="10"/>
        <v>0</v>
      </c>
      <c r="M57">
        <f t="shared" si="11"/>
        <v>-1.4074283039877979</v>
      </c>
      <c r="N57">
        <f t="shared" si="12"/>
        <v>0</v>
      </c>
      <c r="O57">
        <f t="shared" si="13"/>
        <v>0</v>
      </c>
      <c r="P57">
        <f t="shared" si="14"/>
        <v>-0.96383965668242821</v>
      </c>
      <c r="Q57">
        <f t="shared" si="15"/>
        <v>0</v>
      </c>
      <c r="R57">
        <f t="shared" si="16"/>
        <v>0</v>
      </c>
      <c r="S57">
        <f t="shared" si="17"/>
        <v>-1.5454974828848087</v>
      </c>
      <c r="T57">
        <f t="shared" si="18"/>
        <v>0</v>
      </c>
      <c r="U57">
        <f t="shared" si="19"/>
        <v>0</v>
      </c>
      <c r="V57">
        <f t="shared" si="20"/>
        <v>-1.6812201250564951</v>
      </c>
      <c r="W57">
        <f t="shared" si="21"/>
        <v>0</v>
      </c>
      <c r="X57">
        <f t="shared" si="22"/>
        <v>0</v>
      </c>
      <c r="Y57">
        <f t="shared" si="23"/>
        <v>-1.2747392883768396</v>
      </c>
      <c r="Z57">
        <f t="shared" si="24"/>
        <v>0</v>
      </c>
      <c r="AA57">
        <f t="shared" si="25"/>
        <v>0</v>
      </c>
      <c r="AB57">
        <f t="shared" si="26"/>
        <v>-1.2226400994570907</v>
      </c>
      <c r="AC57">
        <f t="shared" si="27"/>
        <v>0</v>
      </c>
      <c r="AD57">
        <f t="shared" si="28"/>
        <v>0</v>
      </c>
      <c r="AE57">
        <f t="shared" si="29"/>
        <v>-1.1181051582437265</v>
      </c>
      <c r="AF57">
        <f t="shared" si="30"/>
        <v>0</v>
      </c>
      <c r="AG57">
        <f t="shared" si="31"/>
        <v>0</v>
      </c>
      <c r="AH57">
        <f t="shared" si="32"/>
        <v>0.37349846330827097</v>
      </c>
      <c r="AI57">
        <f t="shared" si="33"/>
        <v>0</v>
      </c>
      <c r="AJ57">
        <f t="shared" si="34"/>
        <v>0</v>
      </c>
      <c r="AK57">
        <f t="shared" si="35"/>
        <v>-1.3894627928673295</v>
      </c>
      <c r="AL57">
        <f t="shared" si="36"/>
        <v>0</v>
      </c>
      <c r="AM57">
        <f t="shared" si="37"/>
        <v>0</v>
      </c>
      <c r="AN57">
        <f t="shared" si="38"/>
        <v>-9.0872856210133107E-2</v>
      </c>
      <c r="AO57">
        <f t="shared" si="39"/>
        <v>0</v>
      </c>
      <c r="AP57">
        <f t="shared" si="40"/>
        <v>0</v>
      </c>
    </row>
    <row r="58" spans="1:42">
      <c r="A58">
        <v>48</v>
      </c>
      <c r="B58">
        <f t="shared" si="3"/>
        <v>2.3112279575170245</v>
      </c>
      <c r="C58">
        <f t="shared" si="4"/>
        <v>2.3112279575170245</v>
      </c>
      <c r="D58">
        <f t="shared" si="5"/>
        <v>0.44321329246356278</v>
      </c>
      <c r="E58">
        <f t="shared" si="0"/>
        <v>141.23795702611667</v>
      </c>
      <c r="F58">
        <f t="shared" si="6"/>
        <v>141.23795702611667</v>
      </c>
      <c r="G58">
        <f t="shared" si="1"/>
        <v>0.41698731564239466</v>
      </c>
      <c r="H58">
        <f t="shared" si="2"/>
        <v>132.88057368445934</v>
      </c>
      <c r="I58">
        <f t="shared" si="7"/>
        <v>132.88057368445934</v>
      </c>
      <c r="J58">
        <f t="shared" si="8"/>
        <v>0.44501646959593355</v>
      </c>
      <c r="K58">
        <f t="shared" si="9"/>
        <v>141.81257213505592</v>
      </c>
      <c r="L58">
        <f t="shared" si="10"/>
        <v>141.81257213505592</v>
      </c>
      <c r="M58">
        <f t="shared" si="11"/>
        <v>0.42985827423938239</v>
      </c>
      <c r="N58">
        <f t="shared" si="12"/>
        <v>136.98213816394917</v>
      </c>
      <c r="O58">
        <f t="shared" si="13"/>
        <v>136.98213816394917</v>
      </c>
      <c r="P58">
        <f t="shared" si="14"/>
        <v>0.40830416219778776</v>
      </c>
      <c r="Q58">
        <f t="shared" si="15"/>
        <v>130.11352929767261</v>
      </c>
      <c r="R58">
        <f t="shared" si="16"/>
        <v>130.11352929767261</v>
      </c>
      <c r="S58">
        <f t="shared" si="17"/>
        <v>0.43852743154916407</v>
      </c>
      <c r="T58">
        <f t="shared" si="18"/>
        <v>139.7447224284368</v>
      </c>
      <c r="U58">
        <f t="shared" si="19"/>
        <v>139.7447224284368</v>
      </c>
      <c r="V58">
        <f t="shared" si="20"/>
        <v>0.44420020965598894</v>
      </c>
      <c r="W58">
        <f t="shared" si="21"/>
        <v>141.55245609548672</v>
      </c>
      <c r="X58">
        <f t="shared" si="22"/>
        <v>141.55245609548672</v>
      </c>
      <c r="Y58">
        <f t="shared" si="23"/>
        <v>0.34394852317262137</v>
      </c>
      <c r="Z58">
        <f t="shared" si="24"/>
        <v>109.60543729415495</v>
      </c>
      <c r="AA58">
        <f t="shared" si="25"/>
        <v>109.60543729415495</v>
      </c>
      <c r="AB58">
        <f t="shared" si="26"/>
        <v>0.45946947724298326</v>
      </c>
      <c r="AC58">
        <f t="shared" si="27"/>
        <v>146.4182852480487</v>
      </c>
      <c r="AD58">
        <f t="shared" si="28"/>
        <v>146.4182852480487</v>
      </c>
      <c r="AE58">
        <f t="shared" si="29"/>
        <v>0.40045511612672147</v>
      </c>
      <c r="AF58">
        <f t="shared" si="30"/>
        <v>127.61228835898302</v>
      </c>
      <c r="AG58">
        <f t="shared" si="31"/>
        <v>127.61228835898302</v>
      </c>
      <c r="AH58">
        <f t="shared" si="32"/>
        <v>0.4193734396147677</v>
      </c>
      <c r="AI58">
        <f t="shared" si="33"/>
        <v>133.6409553805853</v>
      </c>
      <c r="AJ58">
        <f t="shared" si="34"/>
        <v>133.6409553805853</v>
      </c>
      <c r="AK58">
        <f t="shared" si="35"/>
        <v>0.31970068264291163</v>
      </c>
      <c r="AL58">
        <f t="shared" si="36"/>
        <v>101.87842297182881</v>
      </c>
      <c r="AM58">
        <f t="shared" si="37"/>
        <v>101.87842297182881</v>
      </c>
      <c r="AN58">
        <f t="shared" si="38"/>
        <v>0.37138393151202675</v>
      </c>
      <c r="AO58">
        <f t="shared" si="39"/>
        <v>118.34822793226169</v>
      </c>
      <c r="AP58">
        <f t="shared" si="40"/>
        <v>118.34822793226169</v>
      </c>
    </row>
    <row r="59" spans="1:42">
      <c r="A59">
        <v>49</v>
      </c>
      <c r="B59">
        <f t="shared" si="3"/>
        <v>3.7561418632461256</v>
      </c>
      <c r="C59">
        <f t="shared" si="4"/>
        <v>3.7561418632461256</v>
      </c>
      <c r="D59">
        <f t="shared" si="5"/>
        <v>0.36742385012499879</v>
      </c>
      <c r="E59">
        <f t="shared" si="0"/>
        <v>502.57815356954615</v>
      </c>
      <c r="F59">
        <f t="shared" si="6"/>
        <v>210</v>
      </c>
      <c r="G59">
        <f t="shared" si="1"/>
        <v>7.5323209772791555E-2</v>
      </c>
      <c r="H59">
        <f t="shared" si="2"/>
        <v>103.03032771460673</v>
      </c>
      <c r="I59">
        <f t="shared" si="7"/>
        <v>103.03032771460673</v>
      </c>
      <c r="J59">
        <f t="shared" si="8"/>
        <v>0.34561167836804624</v>
      </c>
      <c r="K59">
        <f t="shared" si="9"/>
        <v>472.74252639612882</v>
      </c>
      <c r="L59">
        <f t="shared" si="10"/>
        <v>210</v>
      </c>
      <c r="M59">
        <f t="shared" si="11"/>
        <v>0.18718481004456194</v>
      </c>
      <c r="N59">
        <f t="shared" si="12"/>
        <v>256.03943831206811</v>
      </c>
      <c r="O59">
        <f t="shared" si="13"/>
        <v>210</v>
      </c>
      <c r="P59">
        <f t="shared" si="14"/>
        <v>0.10957407486682252</v>
      </c>
      <c r="Q59">
        <f t="shared" si="15"/>
        <v>149.88013490938067</v>
      </c>
      <c r="R59">
        <f t="shared" si="16"/>
        <v>149.88013490938067</v>
      </c>
      <c r="S59">
        <f t="shared" si="17"/>
        <v>0.24813076715593496</v>
      </c>
      <c r="T59">
        <f t="shared" si="18"/>
        <v>339.40394113936725</v>
      </c>
      <c r="U59">
        <f t="shared" si="19"/>
        <v>210</v>
      </c>
      <c r="V59">
        <f t="shared" si="20"/>
        <v>0.29967753524294655</v>
      </c>
      <c r="W59">
        <f t="shared" si="21"/>
        <v>409.91182874338227</v>
      </c>
      <c r="X59">
        <f t="shared" si="22"/>
        <v>210</v>
      </c>
      <c r="Y59">
        <f t="shared" si="23"/>
        <v>0.36123013052503949</v>
      </c>
      <c r="Z59">
        <f t="shared" si="24"/>
        <v>494.10611736608234</v>
      </c>
      <c r="AA59">
        <f t="shared" si="25"/>
        <v>210</v>
      </c>
      <c r="AB59">
        <f t="shared" si="26"/>
        <v>0.3309392217197461</v>
      </c>
      <c r="AC59">
        <f t="shared" si="27"/>
        <v>452.67290879203694</v>
      </c>
      <c r="AD59">
        <f t="shared" si="28"/>
        <v>210</v>
      </c>
      <c r="AE59">
        <f t="shared" si="29"/>
        <v>0.24818220131549484</v>
      </c>
      <c r="AF59">
        <f t="shared" si="30"/>
        <v>339.47429499618198</v>
      </c>
      <c r="AG59">
        <f t="shared" si="31"/>
        <v>210</v>
      </c>
      <c r="AH59">
        <f t="shared" si="32"/>
        <v>0.26362612523098816</v>
      </c>
      <c r="AI59">
        <f t="shared" si="33"/>
        <v>360.59915872692943</v>
      </c>
      <c r="AJ59">
        <f t="shared" si="34"/>
        <v>210</v>
      </c>
      <c r="AK59">
        <f t="shared" si="35"/>
        <v>2.1339766637673396E-2</v>
      </c>
      <c r="AL59">
        <f t="shared" si="36"/>
        <v>29.189451122234583</v>
      </c>
      <c r="AM59">
        <f t="shared" si="37"/>
        <v>29.189451122234583</v>
      </c>
      <c r="AN59">
        <f t="shared" si="38"/>
        <v>0.23565732087226565</v>
      </c>
      <c r="AO59">
        <f t="shared" si="39"/>
        <v>322.34222454213835</v>
      </c>
      <c r="AP59">
        <f t="shared" si="40"/>
        <v>210</v>
      </c>
    </row>
    <row r="60" spans="1:42">
      <c r="A60">
        <v>50</v>
      </c>
      <c r="B60">
        <f t="shared" si="3"/>
        <v>4.2588713136772736</v>
      </c>
      <c r="C60">
        <f t="shared" si="4"/>
        <v>4.2588713136772736</v>
      </c>
      <c r="D60">
        <f t="shared" si="5"/>
        <v>0.30594003833726935</v>
      </c>
      <c r="E60">
        <f t="shared" si="0"/>
        <v>610.0004745409002</v>
      </c>
      <c r="F60">
        <f t="shared" si="6"/>
        <v>210</v>
      </c>
      <c r="G60">
        <f t="shared" si="1"/>
        <v>3.4250213672566754E-2</v>
      </c>
      <c r="H60">
        <f t="shared" si="2"/>
        <v>68.29000449545876</v>
      </c>
      <c r="I60">
        <f t="shared" si="7"/>
        <v>68.29000449545876</v>
      </c>
      <c r="J60">
        <f t="shared" si="8"/>
        <v>0.29129094024806768</v>
      </c>
      <c r="K60">
        <f t="shared" si="9"/>
        <v>580.79227794599046</v>
      </c>
      <c r="L60">
        <f t="shared" si="10"/>
        <v>210</v>
      </c>
      <c r="M60">
        <f t="shared" si="11"/>
        <v>0.15320029919541633</v>
      </c>
      <c r="N60">
        <f t="shared" si="12"/>
        <v>305.45938255387739</v>
      </c>
      <c r="O60">
        <f t="shared" si="13"/>
        <v>210</v>
      </c>
      <c r="P60">
        <f t="shared" si="14"/>
        <v>6.447924316314857E-2</v>
      </c>
      <c r="Q60">
        <f t="shared" si="15"/>
        <v>128.56234555412649</v>
      </c>
      <c r="R60">
        <f t="shared" si="16"/>
        <v>128.56234555412649</v>
      </c>
      <c r="S60">
        <f t="shared" si="17"/>
        <v>0.1758385075389004</v>
      </c>
      <c r="T60">
        <f t="shared" si="18"/>
        <v>350.59671700455038</v>
      </c>
      <c r="U60">
        <f t="shared" si="19"/>
        <v>210</v>
      </c>
      <c r="V60">
        <f t="shared" si="20"/>
        <v>0.23849536112547587</v>
      </c>
      <c r="W60">
        <f t="shared" si="21"/>
        <v>475.52547961036566</v>
      </c>
      <c r="X60">
        <f t="shared" si="22"/>
        <v>210</v>
      </c>
      <c r="Y60">
        <f t="shared" si="23"/>
        <v>0.28798244959722119</v>
      </c>
      <c r="Z60">
        <f t="shared" si="24"/>
        <v>574.1956230001424</v>
      </c>
      <c r="AA60">
        <f t="shared" si="25"/>
        <v>210</v>
      </c>
      <c r="AB60">
        <f t="shared" si="26"/>
        <v>0.30550111152792997</v>
      </c>
      <c r="AC60">
        <f t="shared" si="27"/>
        <v>609.12531755444991</v>
      </c>
      <c r="AD60">
        <f t="shared" si="28"/>
        <v>210</v>
      </c>
      <c r="AE60">
        <f t="shared" si="29"/>
        <v>0.19482583871930537</v>
      </c>
      <c r="AF60">
        <f t="shared" si="30"/>
        <v>388.45472700304526</v>
      </c>
      <c r="AG60">
        <f t="shared" si="31"/>
        <v>210</v>
      </c>
      <c r="AH60">
        <f t="shared" si="32"/>
        <v>0.2002822144766635</v>
      </c>
      <c r="AI60">
        <f t="shared" si="33"/>
        <v>399.33395621198162</v>
      </c>
      <c r="AJ60">
        <f t="shared" si="34"/>
        <v>210</v>
      </c>
      <c r="AK60">
        <f t="shared" si="35"/>
        <v>2.0852286861604286E-3</v>
      </c>
      <c r="AL60">
        <f t="shared" si="36"/>
        <v>4.1576463642915309</v>
      </c>
      <c r="AM60">
        <f t="shared" si="37"/>
        <v>4.1576463642915309</v>
      </c>
      <c r="AN60">
        <f t="shared" si="38"/>
        <v>0.16655331788313787</v>
      </c>
      <c r="AO60">
        <f t="shared" si="39"/>
        <v>332.08338306172914</v>
      </c>
      <c r="AP60">
        <f t="shared" si="40"/>
        <v>210</v>
      </c>
    </row>
    <row r="61" spans="1:42">
      <c r="A61">
        <v>51</v>
      </c>
      <c r="B61">
        <f t="shared" si="3"/>
        <v>3.7076634087390707</v>
      </c>
      <c r="C61">
        <f t="shared" si="4"/>
        <v>3.7076634087390707</v>
      </c>
      <c r="D61">
        <f t="shared" si="5"/>
        <v>0.37335276511121163</v>
      </c>
      <c r="E61">
        <f t="shared" si="0"/>
        <v>491.1685809329918</v>
      </c>
      <c r="F61">
        <f t="shared" si="6"/>
        <v>210</v>
      </c>
      <c r="G61">
        <f t="shared" si="1"/>
        <v>7.9283899506017941E-2</v>
      </c>
      <c r="H61">
        <f t="shared" si="2"/>
        <v>104.30285791402957</v>
      </c>
      <c r="I61">
        <f t="shared" si="7"/>
        <v>104.30285791402957</v>
      </c>
      <c r="J61">
        <f t="shared" si="8"/>
        <v>0.35057996530289465</v>
      </c>
      <c r="K61">
        <f t="shared" si="9"/>
        <v>461.2095587669437</v>
      </c>
      <c r="L61">
        <f t="shared" si="10"/>
        <v>210</v>
      </c>
      <c r="M61">
        <f t="shared" si="11"/>
        <v>0.19046195356923884</v>
      </c>
      <c r="N61">
        <f t="shared" si="12"/>
        <v>250.56444252786702</v>
      </c>
      <c r="O61">
        <f t="shared" si="13"/>
        <v>210</v>
      </c>
      <c r="P61">
        <f t="shared" si="14"/>
        <v>0.11392259223610535</v>
      </c>
      <c r="Q61">
        <f t="shared" si="15"/>
        <v>149.87219379009611</v>
      </c>
      <c r="R61">
        <f t="shared" si="16"/>
        <v>149.87219379009611</v>
      </c>
      <c r="S61">
        <f t="shared" si="17"/>
        <v>0.25605357230151427</v>
      </c>
      <c r="T61">
        <f t="shared" si="18"/>
        <v>336.85426090977495</v>
      </c>
      <c r="U61">
        <f t="shared" si="19"/>
        <v>210</v>
      </c>
      <c r="V61">
        <f t="shared" si="20"/>
        <v>0.30557736315645512</v>
      </c>
      <c r="W61">
        <f t="shared" si="21"/>
        <v>402.00586108447283</v>
      </c>
      <c r="X61">
        <f t="shared" si="22"/>
        <v>210</v>
      </c>
      <c r="Y61">
        <f t="shared" si="23"/>
        <v>0.36829344134671738</v>
      </c>
      <c r="Z61">
        <f t="shared" si="24"/>
        <v>484.51272859680518</v>
      </c>
      <c r="AA61">
        <f t="shared" si="25"/>
        <v>210</v>
      </c>
      <c r="AB61">
        <f t="shared" si="26"/>
        <v>0.33339223151780306</v>
      </c>
      <c r="AC61">
        <f t="shared" si="27"/>
        <v>438.59803529218703</v>
      </c>
      <c r="AD61">
        <f t="shared" si="28"/>
        <v>210</v>
      </c>
      <c r="AE61">
        <f t="shared" si="29"/>
        <v>0.2536239932277865</v>
      </c>
      <c r="AF61">
        <f t="shared" si="30"/>
        <v>333.65799984672395</v>
      </c>
      <c r="AG61">
        <f t="shared" si="31"/>
        <v>210</v>
      </c>
      <c r="AH61">
        <f t="shared" si="32"/>
        <v>0.26973441049887709</v>
      </c>
      <c r="AI61">
        <f t="shared" si="33"/>
        <v>354.85224702719654</v>
      </c>
      <c r="AJ61">
        <f t="shared" si="34"/>
        <v>210</v>
      </c>
      <c r="AK61">
        <f t="shared" si="35"/>
        <v>2.3196491445293593E-2</v>
      </c>
      <c r="AL61">
        <f t="shared" si="36"/>
        <v>30.516414636477542</v>
      </c>
      <c r="AM61">
        <f t="shared" si="37"/>
        <v>30.516414636477542</v>
      </c>
      <c r="AN61">
        <f t="shared" si="38"/>
        <v>0.24204047681292989</v>
      </c>
      <c r="AO61">
        <f t="shared" si="39"/>
        <v>318.41916984099362</v>
      </c>
      <c r="AP61">
        <f t="shared" si="40"/>
        <v>210</v>
      </c>
    </row>
    <row r="62" spans="1:42">
      <c r="A62">
        <v>52</v>
      </c>
      <c r="B62">
        <f t="shared" si="3"/>
        <v>2.2519520424550121</v>
      </c>
      <c r="C62">
        <f t="shared" si="4"/>
        <v>2.2519520424550121</v>
      </c>
      <c r="D62">
        <f t="shared" si="5"/>
        <v>0.44039342050714847</v>
      </c>
      <c r="E62">
        <f t="shared" si="0"/>
        <v>129.81609408143584</v>
      </c>
      <c r="F62">
        <f t="shared" si="6"/>
        <v>129.81609408143584</v>
      </c>
      <c r="G62">
        <f t="shared" si="1"/>
        <v>0.41214968314152967</v>
      </c>
      <c r="H62">
        <f t="shared" si="2"/>
        <v>121.49060260873338</v>
      </c>
      <c r="I62">
        <f t="shared" si="7"/>
        <v>121.49060260873338</v>
      </c>
      <c r="J62">
        <f t="shared" si="8"/>
        <v>0.44181554387498512</v>
      </c>
      <c r="K62">
        <f t="shared" si="9"/>
        <v>130.23529766695239</v>
      </c>
      <c r="L62">
        <f t="shared" si="10"/>
        <v>130.23529766695239</v>
      </c>
      <c r="M62">
        <f t="shared" si="11"/>
        <v>0.42601018687018732</v>
      </c>
      <c r="N62">
        <f t="shared" si="12"/>
        <v>125.57630501087976</v>
      </c>
      <c r="O62">
        <f t="shared" si="13"/>
        <v>125.57630501087976</v>
      </c>
      <c r="P62">
        <f t="shared" si="14"/>
        <v>0.40464532610961057</v>
      </c>
      <c r="Q62">
        <f t="shared" si="15"/>
        <v>119.27852069943864</v>
      </c>
      <c r="R62">
        <f t="shared" si="16"/>
        <v>119.27852069943864</v>
      </c>
      <c r="S62">
        <f t="shared" si="17"/>
        <v>0.4367858387844219</v>
      </c>
      <c r="T62">
        <f t="shared" si="18"/>
        <v>128.75267635874457</v>
      </c>
      <c r="U62">
        <f t="shared" si="19"/>
        <v>128.75267635874457</v>
      </c>
      <c r="V62">
        <f t="shared" si="20"/>
        <v>0.44578100705717105</v>
      </c>
      <c r="W62">
        <f t="shared" si="21"/>
        <v>131.40420918461837</v>
      </c>
      <c r="X62">
        <f t="shared" si="22"/>
        <v>131.40420918461837</v>
      </c>
      <c r="Y62">
        <f t="shared" si="23"/>
        <v>0.35096862958946273</v>
      </c>
      <c r="Z62">
        <f t="shared" si="24"/>
        <v>103.45607930734005</v>
      </c>
      <c r="AA62">
        <f t="shared" si="25"/>
        <v>103.45607930734005</v>
      </c>
      <c r="AB62">
        <f t="shared" si="26"/>
        <v>0.45722817808422977</v>
      </c>
      <c r="AC62">
        <f t="shared" si="27"/>
        <v>134.77852624254274</v>
      </c>
      <c r="AD62">
        <f t="shared" si="28"/>
        <v>134.77852624254274</v>
      </c>
      <c r="AE62">
        <f t="shared" si="29"/>
        <v>0.40033523544895944</v>
      </c>
      <c r="AF62">
        <f t="shared" si="30"/>
        <v>118.00802230266815</v>
      </c>
      <c r="AG62">
        <f t="shared" si="31"/>
        <v>118.00802230266815</v>
      </c>
      <c r="AH62">
        <f t="shared" si="32"/>
        <v>0.42068794736441872</v>
      </c>
      <c r="AI62">
        <f t="shared" si="33"/>
        <v>124.00745245261686</v>
      </c>
      <c r="AJ62">
        <f t="shared" si="34"/>
        <v>124.00745245261686</v>
      </c>
      <c r="AK62">
        <f t="shared" si="35"/>
        <v>0.32681069550384523</v>
      </c>
      <c r="AL62">
        <f t="shared" si="36"/>
        <v>96.334972365142335</v>
      </c>
      <c r="AM62">
        <f t="shared" si="37"/>
        <v>96.334972365142335</v>
      </c>
      <c r="AN62">
        <f t="shared" si="38"/>
        <v>0.36751799230729587</v>
      </c>
      <c r="AO62">
        <f t="shared" si="39"/>
        <v>108.33438476679039</v>
      </c>
      <c r="AP62">
        <f t="shared" si="40"/>
        <v>108.33438476679039</v>
      </c>
    </row>
    <row r="63" spans="1:42">
      <c r="A63">
        <v>53</v>
      </c>
      <c r="B63">
        <f t="shared" si="3"/>
        <v>0.26209579367999203</v>
      </c>
      <c r="C63">
        <f t="shared" si="4"/>
        <v>0</v>
      </c>
      <c r="D63">
        <f t="shared" si="5"/>
        <v>-1.808869477616168</v>
      </c>
      <c r="E63">
        <f t="shared" si="0"/>
        <v>0</v>
      </c>
      <c r="F63">
        <f t="shared" si="6"/>
        <v>0</v>
      </c>
      <c r="G63">
        <f t="shared" si="1"/>
        <v>-1.1548191525041607</v>
      </c>
      <c r="H63">
        <f t="shared" si="2"/>
        <v>0</v>
      </c>
      <c r="I63">
        <f t="shared" si="7"/>
        <v>0</v>
      </c>
      <c r="J63">
        <f t="shared" si="8"/>
        <v>-2.7510179951362081</v>
      </c>
      <c r="K63">
        <f t="shared" si="9"/>
        <v>0</v>
      </c>
      <c r="L63">
        <f t="shared" si="10"/>
        <v>0</v>
      </c>
      <c r="M63">
        <f t="shared" si="11"/>
        <v>-1.429095247721285</v>
      </c>
      <c r="N63">
        <f t="shared" si="12"/>
        <v>0</v>
      </c>
      <c r="O63">
        <f t="shared" si="13"/>
        <v>0</v>
      </c>
      <c r="P63">
        <f t="shared" si="14"/>
        <v>-0.9767639629197763</v>
      </c>
      <c r="Q63">
        <f t="shared" si="15"/>
        <v>0</v>
      </c>
      <c r="R63">
        <f t="shared" si="16"/>
        <v>0</v>
      </c>
      <c r="S63">
        <f t="shared" si="17"/>
        <v>-1.5723965043199666</v>
      </c>
      <c r="T63">
        <f t="shared" si="18"/>
        <v>0</v>
      </c>
      <c r="U63">
        <f t="shared" si="19"/>
        <v>0</v>
      </c>
      <c r="V63">
        <f t="shared" si="20"/>
        <v>-1.7212245422496673</v>
      </c>
      <c r="W63">
        <f t="shared" si="21"/>
        <v>0</v>
      </c>
      <c r="X63">
        <f t="shared" si="22"/>
        <v>0</v>
      </c>
      <c r="Y63">
        <f t="shared" si="23"/>
        <v>-1.3021765578982887</v>
      </c>
      <c r="Z63">
        <f t="shared" si="24"/>
        <v>0</v>
      </c>
      <c r="AA63">
        <f t="shared" si="25"/>
        <v>0</v>
      </c>
      <c r="AB63">
        <f t="shared" si="26"/>
        <v>-1.2488282339144505</v>
      </c>
      <c r="AC63">
        <f t="shared" si="27"/>
        <v>0</v>
      </c>
      <c r="AD63">
        <f t="shared" si="28"/>
        <v>0</v>
      </c>
      <c r="AE63">
        <f t="shared" si="29"/>
        <v>-1.1366825449080213</v>
      </c>
      <c r="AF63">
        <f t="shared" si="30"/>
        <v>0</v>
      </c>
      <c r="AG63">
        <f t="shared" si="31"/>
        <v>0</v>
      </c>
      <c r="AH63">
        <f t="shared" si="32"/>
        <v>0.39108984648231016</v>
      </c>
      <c r="AI63">
        <f t="shared" si="33"/>
        <v>0</v>
      </c>
      <c r="AJ63">
        <f t="shared" si="34"/>
        <v>0</v>
      </c>
      <c r="AK63">
        <f t="shared" si="35"/>
        <v>-1.415286179440322</v>
      </c>
      <c r="AL63">
        <f t="shared" si="36"/>
        <v>0</v>
      </c>
      <c r="AM63">
        <f t="shared" si="37"/>
        <v>0</v>
      </c>
      <c r="AN63">
        <f t="shared" si="38"/>
        <v>-8.763408770010972E-2</v>
      </c>
      <c r="AO63">
        <f t="shared" si="39"/>
        <v>0</v>
      </c>
      <c r="AP63">
        <f t="shared" si="40"/>
        <v>0</v>
      </c>
    </row>
    <row r="64" spans="1:42">
      <c r="A64">
        <v>54</v>
      </c>
      <c r="B64">
        <f t="shared" si="3"/>
        <v>-1.7649092120360821</v>
      </c>
      <c r="C64">
        <f t="shared" si="4"/>
        <v>-1.7649092120360821</v>
      </c>
      <c r="D64">
        <f t="shared" si="5"/>
        <v>0.37862319504873243</v>
      </c>
      <c r="E64">
        <f t="shared" si="0"/>
        <v>53.726015011672253</v>
      </c>
      <c r="F64">
        <f t="shared" si="6"/>
        <v>53.726015011672253</v>
      </c>
      <c r="G64">
        <f t="shared" si="1"/>
        <v>0.31765902072421381</v>
      </c>
      <c r="H64">
        <f t="shared" si="2"/>
        <v>45.075297919414552</v>
      </c>
      <c r="I64">
        <f t="shared" si="7"/>
        <v>45.075297919414552</v>
      </c>
      <c r="J64">
        <f t="shared" si="8"/>
        <v>0.373899914080142</v>
      </c>
      <c r="K64">
        <f t="shared" si="9"/>
        <v>53.055789131321283</v>
      </c>
      <c r="L64">
        <f t="shared" si="10"/>
        <v>53.055789131321283</v>
      </c>
      <c r="M64">
        <f t="shared" si="11"/>
        <v>0.34772168718641061</v>
      </c>
      <c r="N64">
        <f t="shared" si="12"/>
        <v>49.341141350985076</v>
      </c>
      <c r="O64">
        <f t="shared" si="13"/>
        <v>49.341141350985076</v>
      </c>
      <c r="P64">
        <f t="shared" si="14"/>
        <v>0.33320682133694246</v>
      </c>
      <c r="Q64">
        <f t="shared" si="15"/>
        <v>47.281505515889016</v>
      </c>
      <c r="R64">
        <f t="shared" si="16"/>
        <v>47.281505515889016</v>
      </c>
      <c r="S64">
        <f t="shared" si="17"/>
        <v>0.34881704387187229</v>
      </c>
      <c r="T64">
        <f t="shared" si="18"/>
        <v>49.496570681506356</v>
      </c>
      <c r="U64">
        <f t="shared" si="19"/>
        <v>49.496570681506356</v>
      </c>
      <c r="V64">
        <f t="shared" si="20"/>
        <v>0.41878575572024612</v>
      </c>
      <c r="W64">
        <f t="shared" si="21"/>
        <v>59.425016989792525</v>
      </c>
      <c r="X64">
        <f t="shared" si="22"/>
        <v>59.425016989792525</v>
      </c>
      <c r="Y64">
        <f t="shared" si="23"/>
        <v>0.34708645998695831</v>
      </c>
      <c r="Z64">
        <f t="shared" si="24"/>
        <v>49.25100364547761</v>
      </c>
      <c r="AA64">
        <f t="shared" si="25"/>
        <v>49.25100364547761</v>
      </c>
      <c r="AB64">
        <f t="shared" si="26"/>
        <v>0.38849037890553095</v>
      </c>
      <c r="AC64">
        <f t="shared" si="27"/>
        <v>55.126152338031922</v>
      </c>
      <c r="AD64">
        <f t="shared" si="28"/>
        <v>55.126152338031922</v>
      </c>
      <c r="AE64">
        <f t="shared" si="29"/>
        <v>0.3714383733717862</v>
      </c>
      <c r="AF64">
        <f t="shared" si="30"/>
        <v>52.706500511980501</v>
      </c>
      <c r="AG64">
        <f t="shared" si="31"/>
        <v>52.706500511980501</v>
      </c>
      <c r="AH64">
        <f t="shared" si="32"/>
        <v>0.3918636774714821</v>
      </c>
      <c r="AI64">
        <f t="shared" si="33"/>
        <v>55.604817913102721</v>
      </c>
      <c r="AJ64">
        <f t="shared" si="34"/>
        <v>55.604817913102721</v>
      </c>
      <c r="AK64">
        <f t="shared" si="35"/>
        <v>0.31218689659408971</v>
      </c>
      <c r="AL64">
        <f t="shared" si="36"/>
        <v>44.298812413493707</v>
      </c>
      <c r="AM64">
        <f t="shared" si="37"/>
        <v>44.298812413493707</v>
      </c>
      <c r="AN64">
        <f t="shared" si="38"/>
        <v>0.27487562729590265</v>
      </c>
      <c r="AO64">
        <f t="shared" si="39"/>
        <v>39.004404039593283</v>
      </c>
      <c r="AP64">
        <f t="shared" si="40"/>
        <v>39.004404039593283</v>
      </c>
    </row>
    <row r="65" spans="1:42">
      <c r="A65">
        <v>55</v>
      </c>
      <c r="B65">
        <f t="shared" si="3"/>
        <v>-3.3297206379021391</v>
      </c>
      <c r="C65">
        <f t="shared" si="4"/>
        <v>-3.3297206379021391</v>
      </c>
      <c r="D65">
        <f t="shared" si="5"/>
        <v>0.41562317253333303</v>
      </c>
      <c r="E65">
        <f t="shared" si="0"/>
        <v>396.03489174319077</v>
      </c>
      <c r="F65">
        <f t="shared" si="6"/>
        <v>210</v>
      </c>
      <c r="G65">
        <f t="shared" si="1"/>
        <v>0.18671546630412861</v>
      </c>
      <c r="H65">
        <f t="shared" si="2"/>
        <v>177.91558404651869</v>
      </c>
      <c r="I65">
        <f t="shared" si="7"/>
        <v>177.91558404651869</v>
      </c>
      <c r="J65">
        <f t="shared" si="8"/>
        <v>0.3876854714954906</v>
      </c>
      <c r="K65">
        <f t="shared" si="9"/>
        <v>369.41389191145447</v>
      </c>
      <c r="L65">
        <f t="shared" si="10"/>
        <v>210</v>
      </c>
      <c r="M65">
        <f t="shared" si="11"/>
        <v>0.25140931544003153</v>
      </c>
      <c r="N65">
        <f t="shared" si="12"/>
        <v>239.56041819477068</v>
      </c>
      <c r="O65">
        <f t="shared" si="13"/>
        <v>210</v>
      </c>
      <c r="P65">
        <f t="shared" si="14"/>
        <v>0.18003754125591676</v>
      </c>
      <c r="Q65">
        <f t="shared" si="15"/>
        <v>171.55238897388205</v>
      </c>
      <c r="R65">
        <f t="shared" si="16"/>
        <v>171.55238897388205</v>
      </c>
      <c r="S65">
        <f t="shared" si="17"/>
        <v>0.32121397863313206</v>
      </c>
      <c r="T65">
        <f t="shared" si="18"/>
        <v>306.0751942173523</v>
      </c>
      <c r="U65">
        <f t="shared" si="19"/>
        <v>210</v>
      </c>
      <c r="V65">
        <f t="shared" si="20"/>
        <v>0.34488822146123255</v>
      </c>
      <c r="W65">
        <f t="shared" si="21"/>
        <v>328.6336722213112</v>
      </c>
      <c r="X65">
        <f t="shared" si="22"/>
        <v>210</v>
      </c>
      <c r="Y65">
        <f t="shared" si="23"/>
        <v>0.41421901204362249</v>
      </c>
      <c r="Z65">
        <f t="shared" si="24"/>
        <v>394.69690920448141</v>
      </c>
      <c r="AA65">
        <f t="shared" si="25"/>
        <v>210</v>
      </c>
      <c r="AB65">
        <f t="shared" si="26"/>
        <v>0.36561309928659586</v>
      </c>
      <c r="AC65">
        <f t="shared" si="27"/>
        <v>348.38178851600685</v>
      </c>
      <c r="AD65">
        <f t="shared" si="28"/>
        <v>210</v>
      </c>
      <c r="AE65">
        <f t="shared" si="29"/>
        <v>0.29783764228912557</v>
      </c>
      <c r="AF65">
        <f t="shared" si="30"/>
        <v>283.80058239308369</v>
      </c>
      <c r="AG65">
        <f t="shared" si="31"/>
        <v>210</v>
      </c>
      <c r="AH65">
        <f t="shared" si="32"/>
        <v>0.36473338998186988</v>
      </c>
      <c r="AI65">
        <f t="shared" si="33"/>
        <v>347.54353982756368</v>
      </c>
      <c r="AJ65">
        <f t="shared" si="34"/>
        <v>210</v>
      </c>
      <c r="AK65">
        <f t="shared" si="35"/>
        <v>7.371427667826902E-2</v>
      </c>
      <c r="AL65">
        <f t="shared" si="36"/>
        <v>70.240129794169647</v>
      </c>
      <c r="AM65">
        <f t="shared" si="37"/>
        <v>70.240129794169647</v>
      </c>
      <c r="AN65">
        <f t="shared" si="38"/>
        <v>0.29011197497186592</v>
      </c>
      <c r="AO65">
        <f t="shared" si="39"/>
        <v>276.43902504538926</v>
      </c>
      <c r="AP65">
        <f t="shared" si="40"/>
        <v>210</v>
      </c>
    </row>
    <row r="66" spans="1:42">
      <c r="A66">
        <v>56</v>
      </c>
      <c r="B66">
        <f t="shared" si="3"/>
        <v>-4.0538220255174942</v>
      </c>
      <c r="C66">
        <f t="shared" si="4"/>
        <v>-4.0538220255174942</v>
      </c>
      <c r="D66">
        <f t="shared" si="5"/>
        <v>0.33101756627921042</v>
      </c>
      <c r="E66">
        <f t="shared" si="0"/>
        <v>569.18753232393874</v>
      </c>
      <c r="F66">
        <f t="shared" si="6"/>
        <v>210</v>
      </c>
      <c r="G66">
        <f t="shared" si="1"/>
        <v>5.1002740515220746E-2</v>
      </c>
      <c r="H66">
        <f t="shared" si="2"/>
        <v>87.699647912733468</v>
      </c>
      <c r="I66">
        <f t="shared" si="7"/>
        <v>87.699647912733468</v>
      </c>
      <c r="J66">
        <f t="shared" si="8"/>
        <v>0.31406334566131122</v>
      </c>
      <c r="K66">
        <f t="shared" si="9"/>
        <v>540.0346051713118</v>
      </c>
      <c r="L66">
        <f t="shared" si="10"/>
        <v>210</v>
      </c>
      <c r="M66">
        <f t="shared" si="11"/>
        <v>0.16706163107501742</v>
      </c>
      <c r="N66">
        <f t="shared" si="12"/>
        <v>287.2639014492492</v>
      </c>
      <c r="O66">
        <f t="shared" si="13"/>
        <v>210</v>
      </c>
      <c r="P66">
        <f t="shared" si="14"/>
        <v>8.2872164311080798E-2</v>
      </c>
      <c r="Q66">
        <f t="shared" si="15"/>
        <v>142.49939431546889</v>
      </c>
      <c r="R66">
        <f t="shared" si="16"/>
        <v>142.49939431546889</v>
      </c>
      <c r="S66">
        <f t="shared" si="17"/>
        <v>0.20303392186036362</v>
      </c>
      <c r="T66">
        <f t="shared" si="18"/>
        <v>349.11856268157754</v>
      </c>
      <c r="U66">
        <f t="shared" si="19"/>
        <v>210</v>
      </c>
      <c r="V66">
        <f t="shared" si="20"/>
        <v>0.26344985949452099</v>
      </c>
      <c r="W66">
        <f t="shared" si="21"/>
        <v>453.00428343519167</v>
      </c>
      <c r="X66">
        <f t="shared" si="22"/>
        <v>210</v>
      </c>
      <c r="Y66">
        <f t="shared" si="23"/>
        <v>0.31785813088210113</v>
      </c>
      <c r="Z66">
        <f t="shared" si="24"/>
        <v>546.55977076841145</v>
      </c>
      <c r="AA66">
        <f t="shared" si="25"/>
        <v>210</v>
      </c>
      <c r="AB66">
        <f t="shared" si="26"/>
        <v>0.3158766055088148</v>
      </c>
      <c r="AC66">
        <f t="shared" si="27"/>
        <v>543.15252096552103</v>
      </c>
      <c r="AD66">
        <f t="shared" si="28"/>
        <v>210</v>
      </c>
      <c r="AE66">
        <f t="shared" si="29"/>
        <v>0.2159108732832723</v>
      </c>
      <c r="AF66">
        <f t="shared" si="30"/>
        <v>371.26059063086876</v>
      </c>
      <c r="AG66">
        <f t="shared" si="31"/>
        <v>210</v>
      </c>
      <c r="AH66">
        <f t="shared" si="32"/>
        <v>0.22611842478479571</v>
      </c>
      <c r="AI66">
        <f t="shared" si="33"/>
        <v>388.81256261691408</v>
      </c>
      <c r="AJ66">
        <f t="shared" si="34"/>
        <v>210</v>
      </c>
      <c r="AK66">
        <f t="shared" si="35"/>
        <v>9.9386164226799856E-3</v>
      </c>
      <c r="AL66">
        <f t="shared" si="36"/>
        <v>17.089535821092394</v>
      </c>
      <c r="AM66">
        <f t="shared" si="37"/>
        <v>17.089535821092394</v>
      </c>
      <c r="AN66">
        <f t="shared" si="38"/>
        <v>0.19537981938692456</v>
      </c>
      <c r="AO66">
        <f t="shared" si="39"/>
        <v>335.95726810745043</v>
      </c>
      <c r="AP66">
        <f t="shared" si="40"/>
        <v>210</v>
      </c>
    </row>
    <row r="67" spans="1:42">
      <c r="A67">
        <v>57</v>
      </c>
      <c r="B67">
        <f t="shared" si="3"/>
        <v>-3.7711532003165606</v>
      </c>
      <c r="C67">
        <f t="shared" si="4"/>
        <v>-3.7711532003165606</v>
      </c>
      <c r="D67">
        <f t="shared" si="5"/>
        <v>0.36558796360128459</v>
      </c>
      <c r="E67">
        <f t="shared" si="0"/>
        <v>506.08646103768342</v>
      </c>
      <c r="F67">
        <f t="shared" si="6"/>
        <v>210</v>
      </c>
      <c r="G67">
        <f t="shared" si="1"/>
        <v>7.4096783534137012E-2</v>
      </c>
      <c r="H67">
        <f t="shared" si="2"/>
        <v>102.57279420162762</v>
      </c>
      <c r="I67">
        <f t="shared" si="7"/>
        <v>102.57279420162762</v>
      </c>
      <c r="J67">
        <f t="shared" si="8"/>
        <v>0.34406362402281704</v>
      </c>
      <c r="K67">
        <f t="shared" si="9"/>
        <v>476.29013859824931</v>
      </c>
      <c r="L67">
        <f t="shared" si="10"/>
        <v>210</v>
      </c>
      <c r="M67">
        <f t="shared" si="11"/>
        <v>0.18617004365860051</v>
      </c>
      <c r="N67">
        <f t="shared" si="12"/>
        <v>257.71674104995367</v>
      </c>
      <c r="O67">
        <f t="shared" si="13"/>
        <v>210</v>
      </c>
      <c r="P67">
        <f t="shared" si="14"/>
        <v>0.10822755793160449</v>
      </c>
      <c r="Q67">
        <f t="shared" si="15"/>
        <v>149.82030929249149</v>
      </c>
      <c r="R67">
        <f t="shared" si="16"/>
        <v>149.82030929249149</v>
      </c>
      <c r="S67">
        <f t="shared" si="17"/>
        <v>0.245707004743144</v>
      </c>
      <c r="T67">
        <f t="shared" si="18"/>
        <v>340.13425184381566</v>
      </c>
      <c r="U67">
        <f t="shared" si="19"/>
        <v>210</v>
      </c>
      <c r="V67">
        <f t="shared" si="20"/>
        <v>0.29785065552147461</v>
      </c>
      <c r="W67">
        <f t="shared" si="21"/>
        <v>412.31714164149679</v>
      </c>
      <c r="X67">
        <f t="shared" si="22"/>
        <v>210</v>
      </c>
      <c r="Y67">
        <f t="shared" si="23"/>
        <v>0.35904297871387714</v>
      </c>
      <c r="Z67">
        <f t="shared" si="24"/>
        <v>497.02618397991455</v>
      </c>
      <c r="AA67">
        <f t="shared" si="25"/>
        <v>210</v>
      </c>
      <c r="AB67">
        <f t="shared" si="26"/>
        <v>0.33017964806398203</v>
      </c>
      <c r="AC67">
        <f t="shared" si="27"/>
        <v>457.07043511314691</v>
      </c>
      <c r="AD67">
        <f t="shared" si="28"/>
        <v>210</v>
      </c>
      <c r="AE67">
        <f t="shared" si="29"/>
        <v>0.24650773132710102</v>
      </c>
      <c r="AF67">
        <f t="shared" si="30"/>
        <v>341.24270431895116</v>
      </c>
      <c r="AG67">
        <f t="shared" si="31"/>
        <v>210</v>
      </c>
      <c r="AH67">
        <f t="shared" si="32"/>
        <v>0.26173469676011335</v>
      </c>
      <c r="AI67">
        <f t="shared" si="33"/>
        <v>362.32151931172478</v>
      </c>
      <c r="AJ67">
        <f t="shared" si="34"/>
        <v>210</v>
      </c>
      <c r="AK67">
        <f t="shared" si="35"/>
        <v>2.0764832427875746E-2</v>
      </c>
      <c r="AL67">
        <f t="shared" si="36"/>
        <v>28.744930369002002</v>
      </c>
      <c r="AM67">
        <f t="shared" si="37"/>
        <v>28.744930369002002</v>
      </c>
      <c r="AN67">
        <f t="shared" si="38"/>
        <v>0.23367077159041999</v>
      </c>
      <c r="AO67">
        <f t="shared" si="39"/>
        <v>323.47239410516789</v>
      </c>
      <c r="AP67">
        <f t="shared" si="40"/>
        <v>210</v>
      </c>
    </row>
    <row r="68" spans="1:42">
      <c r="A68">
        <v>58</v>
      </c>
      <c r="B68">
        <f t="shared" si="3"/>
        <v>-2.5660014321138593</v>
      </c>
      <c r="C68">
        <f t="shared" si="4"/>
        <v>-2.5660014321138593</v>
      </c>
      <c r="D68">
        <f t="shared" si="5"/>
        <v>0.4507388714537246</v>
      </c>
      <c r="E68">
        <f t="shared" si="0"/>
        <v>196.56491347541521</v>
      </c>
      <c r="F68">
        <f t="shared" si="6"/>
        <v>196.56491347541521</v>
      </c>
      <c r="G68">
        <f t="shared" si="1"/>
        <v>0.41493664630466487</v>
      </c>
      <c r="H68">
        <f t="shared" si="2"/>
        <v>180.95174644157359</v>
      </c>
      <c r="I68">
        <f t="shared" si="7"/>
        <v>180.95174644157359</v>
      </c>
      <c r="J68">
        <f t="shared" si="8"/>
        <v>0.45015559427568785</v>
      </c>
      <c r="K68">
        <f t="shared" si="9"/>
        <v>196.31054928520635</v>
      </c>
      <c r="L68">
        <f t="shared" si="10"/>
        <v>196.31054928520635</v>
      </c>
      <c r="M68">
        <f t="shared" si="11"/>
        <v>0.43236370768646237</v>
      </c>
      <c r="N68">
        <f t="shared" si="12"/>
        <v>188.55159866109861</v>
      </c>
      <c r="O68">
        <f t="shared" si="13"/>
        <v>188.55159866109861</v>
      </c>
      <c r="P68">
        <f t="shared" si="14"/>
        <v>0.41158840372500627</v>
      </c>
      <c r="Q68">
        <f t="shared" si="15"/>
        <v>179.49159499991376</v>
      </c>
      <c r="R68">
        <f t="shared" si="16"/>
        <v>179.49159499991376</v>
      </c>
      <c r="S68">
        <f t="shared" si="17"/>
        <v>0.43039377345133012</v>
      </c>
      <c r="T68">
        <f t="shared" si="18"/>
        <v>187.69252042976666</v>
      </c>
      <c r="U68">
        <f t="shared" si="19"/>
        <v>187.69252042976666</v>
      </c>
      <c r="V68">
        <f t="shared" si="20"/>
        <v>0.43090592763713431</v>
      </c>
      <c r="W68">
        <f t="shared" si="21"/>
        <v>187.91586824730453</v>
      </c>
      <c r="X68">
        <f t="shared" si="22"/>
        <v>187.91586824730453</v>
      </c>
      <c r="Y68">
        <f t="shared" si="23"/>
        <v>0.29987240198859455</v>
      </c>
      <c r="Z68">
        <f t="shared" si="24"/>
        <v>130.77281877297457</v>
      </c>
      <c r="AA68">
        <f t="shared" si="25"/>
        <v>130.77281877297457</v>
      </c>
      <c r="AB68">
        <f t="shared" si="26"/>
        <v>0.45766707937973727</v>
      </c>
      <c r="AC68">
        <f t="shared" si="27"/>
        <v>199.58626947057078</v>
      </c>
      <c r="AD68">
        <f t="shared" si="28"/>
        <v>199.58626947057078</v>
      </c>
      <c r="AE68">
        <f t="shared" si="29"/>
        <v>0.39257717304300388</v>
      </c>
      <c r="AF68">
        <f t="shared" si="30"/>
        <v>171.20089466156358</v>
      </c>
      <c r="AG68">
        <f t="shared" si="31"/>
        <v>171.20089466156358</v>
      </c>
      <c r="AH68">
        <f t="shared" si="32"/>
        <v>0.4082835596591996</v>
      </c>
      <c r="AI68">
        <f t="shared" si="33"/>
        <v>178.05036942788826</v>
      </c>
      <c r="AJ68">
        <f t="shared" si="34"/>
        <v>178.05036942788826</v>
      </c>
      <c r="AK68">
        <f t="shared" si="35"/>
        <v>0.27435638636024828</v>
      </c>
      <c r="AL68">
        <f t="shared" si="36"/>
        <v>119.64541503242955</v>
      </c>
      <c r="AM68">
        <f t="shared" si="37"/>
        <v>119.64541503242955</v>
      </c>
      <c r="AN68">
        <f t="shared" si="38"/>
        <v>0.37063411263405099</v>
      </c>
      <c r="AO68">
        <f t="shared" si="39"/>
        <v>161.63163839404763</v>
      </c>
      <c r="AP68">
        <f t="shared" si="40"/>
        <v>161.63163839404763</v>
      </c>
    </row>
    <row r="69" spans="1:42">
      <c r="A69">
        <v>59</v>
      </c>
      <c r="B69">
        <f t="shared" si="3"/>
        <v>-0.74856162472234411</v>
      </c>
      <c r="C69">
        <f t="shared" si="4"/>
        <v>0</v>
      </c>
      <c r="D69">
        <f t="shared" si="5"/>
        <v>-0.69826058359519383</v>
      </c>
      <c r="E69">
        <f t="shared" si="0"/>
        <v>0</v>
      </c>
      <c r="F69">
        <f t="shared" si="6"/>
        <v>0</v>
      </c>
      <c r="G69">
        <f t="shared" si="1"/>
        <v>-0.47704354939463189</v>
      </c>
      <c r="H69">
        <f t="shared" si="2"/>
        <v>0</v>
      </c>
      <c r="I69">
        <f t="shared" si="7"/>
        <v>0</v>
      </c>
      <c r="J69">
        <f t="shared" si="8"/>
        <v>-0.78980412943565259</v>
      </c>
      <c r="K69">
        <f t="shared" si="9"/>
        <v>0</v>
      </c>
      <c r="L69">
        <f t="shared" si="10"/>
        <v>0</v>
      </c>
      <c r="M69">
        <f t="shared" si="11"/>
        <v>-0.55642719695254361</v>
      </c>
      <c r="N69">
        <f t="shared" si="12"/>
        <v>0</v>
      </c>
      <c r="O69">
        <f t="shared" si="13"/>
        <v>0</v>
      </c>
      <c r="P69">
        <f t="shared" si="14"/>
        <v>-0.42908745020541206</v>
      </c>
      <c r="Q69">
        <f t="shared" si="15"/>
        <v>0</v>
      </c>
      <c r="R69">
        <f t="shared" si="16"/>
        <v>0</v>
      </c>
      <c r="S69">
        <f t="shared" si="17"/>
        <v>-0.56175879923543204</v>
      </c>
      <c r="T69">
        <f t="shared" si="18"/>
        <v>0</v>
      </c>
      <c r="U69">
        <f t="shared" si="19"/>
        <v>0</v>
      </c>
      <c r="V69">
        <f t="shared" si="20"/>
        <v>-0.38102758192513964</v>
      </c>
      <c r="W69">
        <f t="shared" si="21"/>
        <v>0</v>
      </c>
      <c r="X69">
        <f t="shared" si="22"/>
        <v>0</v>
      </c>
      <c r="Y69">
        <f t="shared" si="23"/>
        <v>-0.33400564908161012</v>
      </c>
      <c r="Z69">
        <f t="shared" si="24"/>
        <v>0</v>
      </c>
      <c r="AA69">
        <f t="shared" si="25"/>
        <v>0</v>
      </c>
      <c r="AB69">
        <f t="shared" si="26"/>
        <v>-0.32457953859189681</v>
      </c>
      <c r="AC69">
        <f t="shared" si="27"/>
        <v>0</v>
      </c>
      <c r="AD69">
        <f t="shared" si="28"/>
        <v>0</v>
      </c>
      <c r="AE69">
        <f t="shared" si="29"/>
        <v>-0.36955466080564658</v>
      </c>
      <c r="AF69">
        <f t="shared" si="30"/>
        <v>0</v>
      </c>
      <c r="AG69">
        <f t="shared" si="31"/>
        <v>0</v>
      </c>
      <c r="AH69">
        <f t="shared" si="32"/>
        <v>8.936439708080135E-2</v>
      </c>
      <c r="AI69">
        <f t="shared" si="33"/>
        <v>0</v>
      </c>
      <c r="AJ69">
        <f t="shared" si="34"/>
        <v>0</v>
      </c>
      <c r="AK69">
        <f t="shared" si="35"/>
        <v>-0.45904599215434505</v>
      </c>
      <c r="AL69">
        <f t="shared" si="36"/>
        <v>0</v>
      </c>
      <c r="AM69">
        <f t="shared" si="37"/>
        <v>0</v>
      </c>
      <c r="AN69">
        <f t="shared" si="38"/>
        <v>-8.8689480050287872E-2</v>
      </c>
      <c r="AO69">
        <f t="shared" si="39"/>
        <v>0</v>
      </c>
      <c r="AP69">
        <f t="shared" si="40"/>
        <v>0</v>
      </c>
    </row>
    <row r="70" spans="1:42">
      <c r="A70">
        <v>60</v>
      </c>
      <c r="B70">
        <f t="shared" si="3"/>
        <v>1.2248875224556164</v>
      </c>
      <c r="C70">
        <f t="shared" si="4"/>
        <v>0</v>
      </c>
      <c r="D70">
        <f t="shared" si="5"/>
        <v>5.4570158477347697E-2</v>
      </c>
      <c r="E70">
        <f t="shared" si="0"/>
        <v>0</v>
      </c>
      <c r="F70">
        <f t="shared" si="6"/>
        <v>0</v>
      </c>
      <c r="G70">
        <f t="shared" si="1"/>
        <v>4.4892241792382492E-5</v>
      </c>
      <c r="H70">
        <f t="shared" si="2"/>
        <v>0</v>
      </c>
      <c r="I70">
        <f t="shared" si="7"/>
        <v>0</v>
      </c>
      <c r="J70">
        <f t="shared" si="8"/>
        <v>5.6452609039684631E-2</v>
      </c>
      <c r="K70">
        <f t="shared" si="9"/>
        <v>0</v>
      </c>
      <c r="L70">
        <f t="shared" si="10"/>
        <v>0</v>
      </c>
      <c r="M70">
        <f t="shared" si="11"/>
        <v>2.238484643750871E-2</v>
      </c>
      <c r="N70">
        <f t="shared" si="12"/>
        <v>0</v>
      </c>
      <c r="O70">
        <f t="shared" si="13"/>
        <v>0</v>
      </c>
      <c r="P70">
        <f t="shared" si="14"/>
        <v>-3.5334272002212064E-3</v>
      </c>
      <c r="Q70">
        <f t="shared" si="15"/>
        <v>0</v>
      </c>
      <c r="R70">
        <f t="shared" si="16"/>
        <v>0</v>
      </c>
      <c r="S70">
        <f t="shared" si="17"/>
        <v>2.5039837808071841E-2</v>
      </c>
      <c r="T70">
        <f t="shared" si="18"/>
        <v>0</v>
      </c>
      <c r="U70">
        <f t="shared" si="19"/>
        <v>0</v>
      </c>
      <c r="V70">
        <f t="shared" si="20"/>
        <v>0.20052392549567566</v>
      </c>
      <c r="W70">
        <f t="shared" si="21"/>
        <v>0</v>
      </c>
      <c r="X70">
        <f t="shared" si="22"/>
        <v>0</v>
      </c>
      <c r="Y70">
        <f t="shared" si="23"/>
        <v>0.14495979539595805</v>
      </c>
      <c r="Z70">
        <f t="shared" si="24"/>
        <v>0</v>
      </c>
      <c r="AA70">
        <f t="shared" si="25"/>
        <v>0</v>
      </c>
      <c r="AB70">
        <f t="shared" si="26"/>
        <v>0.14832295980422705</v>
      </c>
      <c r="AC70">
        <f t="shared" si="27"/>
        <v>0</v>
      </c>
      <c r="AD70">
        <f t="shared" si="28"/>
        <v>0</v>
      </c>
      <c r="AE70">
        <f t="shared" si="29"/>
        <v>0.14425426598515001</v>
      </c>
      <c r="AF70">
        <f t="shared" si="30"/>
        <v>0</v>
      </c>
      <c r="AG70">
        <f t="shared" si="31"/>
        <v>0</v>
      </c>
      <c r="AH70">
        <f t="shared" si="32"/>
        <v>0.23865741574674693</v>
      </c>
      <c r="AI70">
        <f t="shared" si="33"/>
        <v>0</v>
      </c>
      <c r="AJ70">
        <f t="shared" si="34"/>
        <v>0</v>
      </c>
      <c r="AK70">
        <f t="shared" si="35"/>
        <v>6.6204751911009829E-2</v>
      </c>
      <c r="AL70">
        <f t="shared" si="36"/>
        <v>0</v>
      </c>
      <c r="AM70">
        <f t="shared" si="37"/>
        <v>0</v>
      </c>
      <c r="AN70">
        <f t="shared" si="38"/>
        <v>7.633814102426395E-2</v>
      </c>
      <c r="AO70">
        <f t="shared" si="39"/>
        <v>0</v>
      </c>
      <c r="AP70">
        <f t="shared" si="40"/>
        <v>0</v>
      </c>
    </row>
    <row r="71" spans="1:42">
      <c r="A71">
        <v>61</v>
      </c>
      <c r="B71">
        <f t="shared" si="3"/>
        <v>2.8666515314041905</v>
      </c>
      <c r="C71">
        <f t="shared" si="4"/>
        <v>2.8666515314041905</v>
      </c>
      <c r="D71">
        <f t="shared" si="5"/>
        <v>0.44802864893354011</v>
      </c>
      <c r="E71">
        <f t="shared" si="0"/>
        <v>272.42113595593679</v>
      </c>
      <c r="F71">
        <f t="shared" si="6"/>
        <v>210</v>
      </c>
      <c r="G71">
        <f t="shared" si="1"/>
        <v>0.36484159886164358</v>
      </c>
      <c r="H71">
        <f t="shared" si="2"/>
        <v>221.83974851262826</v>
      </c>
      <c r="I71">
        <f t="shared" si="7"/>
        <v>210</v>
      </c>
      <c r="J71">
        <f t="shared" si="8"/>
        <v>0.42921506437367635</v>
      </c>
      <c r="K71">
        <f t="shared" si="9"/>
        <v>260.9816485718132</v>
      </c>
      <c r="L71">
        <f t="shared" si="10"/>
        <v>210</v>
      </c>
      <c r="M71">
        <f t="shared" si="11"/>
        <v>0.36796380954556518</v>
      </c>
      <c r="N71">
        <f t="shared" si="12"/>
        <v>223.73819001459981</v>
      </c>
      <c r="O71">
        <f t="shared" si="13"/>
        <v>210</v>
      </c>
      <c r="P71">
        <f t="shared" si="14"/>
        <v>0.33011823867190193</v>
      </c>
      <c r="Q71">
        <f t="shared" si="15"/>
        <v>200.72641736826262</v>
      </c>
      <c r="R71">
        <f t="shared" si="16"/>
        <v>200.72641736826262</v>
      </c>
      <c r="S71">
        <f t="shared" si="17"/>
        <v>0.39707216174956628</v>
      </c>
      <c r="T71">
        <f t="shared" si="18"/>
        <v>241.43734919135096</v>
      </c>
      <c r="U71">
        <f t="shared" si="19"/>
        <v>210</v>
      </c>
      <c r="V71">
        <f t="shared" si="20"/>
        <v>0.40515083496612014</v>
      </c>
      <c r="W71">
        <f t="shared" si="21"/>
        <v>246.3495380433564</v>
      </c>
      <c r="X71">
        <f t="shared" si="22"/>
        <v>210</v>
      </c>
      <c r="Y71">
        <f t="shared" si="23"/>
        <v>0.44735332208115269</v>
      </c>
      <c r="Z71">
        <f t="shared" si="24"/>
        <v>272.01050750905762</v>
      </c>
      <c r="AA71">
        <f t="shared" si="25"/>
        <v>210</v>
      </c>
      <c r="AB71">
        <f t="shared" si="26"/>
        <v>0.42710867662952345</v>
      </c>
      <c r="AC71">
        <f t="shared" si="27"/>
        <v>259.70087212282567</v>
      </c>
      <c r="AD71">
        <f t="shared" si="28"/>
        <v>210</v>
      </c>
      <c r="AE71">
        <f t="shared" si="29"/>
        <v>0.35633265635081457</v>
      </c>
      <c r="AF71">
        <f t="shared" si="30"/>
        <v>216.66593699387502</v>
      </c>
      <c r="AG71">
        <f t="shared" si="31"/>
        <v>210</v>
      </c>
      <c r="AH71">
        <f t="shared" si="32"/>
        <v>0.39128312800546516</v>
      </c>
      <c r="AI71">
        <f t="shared" si="33"/>
        <v>237.91736190391029</v>
      </c>
      <c r="AJ71">
        <f t="shared" si="34"/>
        <v>210</v>
      </c>
      <c r="AK71">
        <f t="shared" si="35"/>
        <v>0.19517730331268091</v>
      </c>
      <c r="AL71">
        <f t="shared" si="36"/>
        <v>118.67639002063945</v>
      </c>
      <c r="AM71">
        <f t="shared" si="37"/>
        <v>118.67639002063945</v>
      </c>
      <c r="AN71">
        <f t="shared" si="38"/>
        <v>0.34492171784988568</v>
      </c>
      <c r="AO71">
        <f t="shared" si="39"/>
        <v>209.7275841984771</v>
      </c>
      <c r="AP71">
        <f t="shared" si="40"/>
        <v>209.7275841984771</v>
      </c>
    </row>
    <row r="72" spans="1:42">
      <c r="A72">
        <v>62</v>
      </c>
      <c r="B72">
        <f t="shared" si="3"/>
        <v>3.778285050565616</v>
      </c>
      <c r="C72">
        <f t="shared" si="4"/>
        <v>3.778285050565616</v>
      </c>
      <c r="D72">
        <f t="shared" si="5"/>
        <v>0.3647157383158251</v>
      </c>
      <c r="E72">
        <f t="shared" si="0"/>
        <v>507.74887235361234</v>
      </c>
      <c r="F72">
        <f t="shared" si="6"/>
        <v>210</v>
      </c>
      <c r="G72">
        <f t="shared" si="1"/>
        <v>7.3514111368789159E-2</v>
      </c>
      <c r="H72">
        <f t="shared" si="2"/>
        <v>102.34465702507622</v>
      </c>
      <c r="I72">
        <f t="shared" si="7"/>
        <v>102.34465702507622</v>
      </c>
      <c r="J72">
        <f t="shared" si="8"/>
        <v>0.34332655210406282</v>
      </c>
      <c r="K72">
        <f t="shared" si="9"/>
        <v>477.97133867838818</v>
      </c>
      <c r="L72">
        <f t="shared" si="10"/>
        <v>210</v>
      </c>
      <c r="M72">
        <f t="shared" si="11"/>
        <v>0.18568793058176436</v>
      </c>
      <c r="N72">
        <f t="shared" si="12"/>
        <v>258.51047119036747</v>
      </c>
      <c r="O72">
        <f t="shared" si="13"/>
        <v>210</v>
      </c>
      <c r="P72">
        <f t="shared" si="14"/>
        <v>0.10758783096426422</v>
      </c>
      <c r="Q72">
        <f t="shared" si="15"/>
        <v>149.78130667827534</v>
      </c>
      <c r="R72">
        <f t="shared" si="16"/>
        <v>149.78130667827534</v>
      </c>
      <c r="S72">
        <f t="shared" si="17"/>
        <v>0.24456055520393427</v>
      </c>
      <c r="T72">
        <f t="shared" si="18"/>
        <v>340.47158672226402</v>
      </c>
      <c r="U72">
        <f t="shared" si="19"/>
        <v>210</v>
      </c>
      <c r="V72">
        <f t="shared" si="20"/>
        <v>0.29698270934616455</v>
      </c>
      <c r="W72">
        <f t="shared" si="21"/>
        <v>413.45250543714394</v>
      </c>
      <c r="X72">
        <f t="shared" si="22"/>
        <v>210</v>
      </c>
      <c r="Y72">
        <f t="shared" si="23"/>
        <v>0.35800386813258978</v>
      </c>
      <c r="Z72">
        <f t="shared" si="24"/>
        <v>498.40476087474201</v>
      </c>
      <c r="AA72">
        <f t="shared" si="25"/>
        <v>210</v>
      </c>
      <c r="AB72">
        <f t="shared" si="26"/>
        <v>0.32981877644137986</v>
      </c>
      <c r="AC72">
        <f t="shared" si="27"/>
        <v>459.16612371178394</v>
      </c>
      <c r="AD72">
        <f t="shared" si="28"/>
        <v>210</v>
      </c>
      <c r="AE72">
        <f t="shared" si="29"/>
        <v>0.24571394758358489</v>
      </c>
      <c r="AF72">
        <f t="shared" si="30"/>
        <v>342.0773130965992</v>
      </c>
      <c r="AG72">
        <f t="shared" si="31"/>
        <v>210</v>
      </c>
      <c r="AH72">
        <f t="shared" si="32"/>
        <v>0.2608360836287324</v>
      </c>
      <c r="AI72">
        <f t="shared" si="33"/>
        <v>363.13000350134553</v>
      </c>
      <c r="AJ72">
        <f t="shared" si="34"/>
        <v>210</v>
      </c>
      <c r="AK72">
        <f t="shared" si="35"/>
        <v>2.0491682563336916E-2</v>
      </c>
      <c r="AL72">
        <f t="shared" si="36"/>
        <v>28.528049714028587</v>
      </c>
      <c r="AM72">
        <f t="shared" si="37"/>
        <v>28.528049714028587</v>
      </c>
      <c r="AN72">
        <f t="shared" si="38"/>
        <v>0.23272530860991258</v>
      </c>
      <c r="AO72">
        <f t="shared" si="39"/>
        <v>323.99482830242948</v>
      </c>
      <c r="AP72">
        <f t="shared" si="40"/>
        <v>210</v>
      </c>
    </row>
    <row r="73" spans="1:42">
      <c r="A73">
        <v>63</v>
      </c>
      <c r="B73">
        <f t="shared" si="3"/>
        <v>3.7473637717879376</v>
      </c>
      <c r="C73">
        <f t="shared" si="4"/>
        <v>3.7473637717879376</v>
      </c>
      <c r="D73">
        <f t="shared" si="5"/>
        <v>0.3684974107103352</v>
      </c>
      <c r="E73">
        <f t="shared" si="0"/>
        <v>500.52100217396764</v>
      </c>
      <c r="F73">
        <f t="shared" si="6"/>
        <v>210</v>
      </c>
      <c r="G73">
        <f t="shared" si="1"/>
        <v>7.604037984492551E-2</v>
      </c>
      <c r="H73">
        <f t="shared" si="2"/>
        <v>103.28378441602935</v>
      </c>
      <c r="I73">
        <f t="shared" si="7"/>
        <v>103.28378441602935</v>
      </c>
      <c r="J73">
        <f t="shared" si="8"/>
        <v>0.34651481587964883</v>
      </c>
      <c r="K73">
        <f t="shared" si="9"/>
        <v>470.66258234455842</v>
      </c>
      <c r="L73">
        <f t="shared" si="10"/>
        <v>210</v>
      </c>
      <c r="M73">
        <f t="shared" si="11"/>
        <v>0.18777820902713543</v>
      </c>
      <c r="N73">
        <f t="shared" si="12"/>
        <v>255.05453942680461</v>
      </c>
      <c r="O73">
        <f t="shared" si="13"/>
        <v>210</v>
      </c>
      <c r="P73">
        <f t="shared" si="14"/>
        <v>0.11036146967062199</v>
      </c>
      <c r="Q73">
        <f t="shared" si="15"/>
        <v>149.9012796167319</v>
      </c>
      <c r="R73">
        <f t="shared" si="16"/>
        <v>149.9012796167319</v>
      </c>
      <c r="S73">
        <f t="shared" si="17"/>
        <v>0.24955470512148104</v>
      </c>
      <c r="T73">
        <f t="shared" si="18"/>
        <v>338.96404011049788</v>
      </c>
      <c r="U73">
        <f t="shared" si="19"/>
        <v>210</v>
      </c>
      <c r="V73">
        <f t="shared" si="20"/>
        <v>0.30074582897340801</v>
      </c>
      <c r="W73">
        <f t="shared" si="21"/>
        <v>408.49568909383106</v>
      </c>
      <c r="X73">
        <f t="shared" si="22"/>
        <v>210</v>
      </c>
      <c r="Y73">
        <f t="shared" si="23"/>
        <v>0.3625090984504975</v>
      </c>
      <c r="Z73">
        <f t="shared" si="24"/>
        <v>492.387224387451</v>
      </c>
      <c r="AA73">
        <f t="shared" si="25"/>
        <v>210</v>
      </c>
      <c r="AB73">
        <f t="shared" si="26"/>
        <v>0.3313833931475304</v>
      </c>
      <c r="AC73">
        <f t="shared" si="27"/>
        <v>450.10994167444193</v>
      </c>
      <c r="AD73">
        <f t="shared" si="28"/>
        <v>210</v>
      </c>
      <c r="AE73">
        <f t="shared" si="29"/>
        <v>0.24916368926718024</v>
      </c>
      <c r="AF73">
        <f t="shared" si="30"/>
        <v>338.43293285825615</v>
      </c>
      <c r="AG73">
        <f t="shared" si="31"/>
        <v>210</v>
      </c>
      <c r="AH73">
        <f t="shared" si="32"/>
        <v>0.26473216475471989</v>
      </c>
      <c r="AI73">
        <f t="shared" si="33"/>
        <v>359.57921157517643</v>
      </c>
      <c r="AJ73">
        <f t="shared" si="34"/>
        <v>210</v>
      </c>
      <c r="AK73">
        <f t="shared" si="35"/>
        <v>2.1675967540522006E-2</v>
      </c>
      <c r="AL73">
        <f t="shared" si="36"/>
        <v>29.441935495717118</v>
      </c>
      <c r="AM73">
        <f t="shared" si="37"/>
        <v>29.441935495717118</v>
      </c>
      <c r="AN73">
        <f t="shared" si="38"/>
        <v>0.23681679096356134</v>
      </c>
      <c r="AO73">
        <f t="shared" si="39"/>
        <v>321.66244347882002</v>
      </c>
      <c r="AP73">
        <f t="shared" si="40"/>
        <v>210</v>
      </c>
    </row>
    <row r="74" spans="1:42">
      <c r="A74">
        <v>64</v>
      </c>
      <c r="B74">
        <f t="shared" si="3"/>
        <v>2.7968436015752509</v>
      </c>
      <c r="C74">
        <f t="shared" si="4"/>
        <v>2.7968436015752509</v>
      </c>
      <c r="D74">
        <f t="shared" si="5"/>
        <v>0.45015194389382618</v>
      </c>
      <c r="E74">
        <f t="shared" si="0"/>
        <v>254.19908185791795</v>
      </c>
      <c r="F74">
        <f t="shared" si="6"/>
        <v>210</v>
      </c>
      <c r="G74">
        <f t="shared" si="1"/>
        <v>0.38107388742830128</v>
      </c>
      <c r="H74">
        <f t="shared" si="2"/>
        <v>215.19096744620393</v>
      </c>
      <c r="I74">
        <f t="shared" si="7"/>
        <v>210</v>
      </c>
      <c r="J74">
        <f t="shared" si="8"/>
        <v>0.43509996366741921</v>
      </c>
      <c r="K74">
        <f t="shared" si="9"/>
        <v>245.6992861653803</v>
      </c>
      <c r="L74">
        <f t="shared" si="10"/>
        <v>210</v>
      </c>
      <c r="M74">
        <f t="shared" si="11"/>
        <v>0.38553446548350934</v>
      </c>
      <c r="N74">
        <f t="shared" si="12"/>
        <v>217.70983882190302</v>
      </c>
      <c r="O74">
        <f t="shared" si="13"/>
        <v>210</v>
      </c>
      <c r="P74">
        <f t="shared" si="14"/>
        <v>0.3527429887294613</v>
      </c>
      <c r="Q74">
        <f t="shared" si="15"/>
        <v>199.19261725546608</v>
      </c>
      <c r="R74">
        <f t="shared" si="16"/>
        <v>199.19261725546608</v>
      </c>
      <c r="S74">
        <f t="shared" si="17"/>
        <v>0.40648156001556579</v>
      </c>
      <c r="T74">
        <f t="shared" si="18"/>
        <v>229.53858302676124</v>
      </c>
      <c r="U74">
        <f t="shared" si="19"/>
        <v>210</v>
      </c>
      <c r="V74">
        <f t="shared" si="20"/>
        <v>0.41198797936466747</v>
      </c>
      <c r="W74">
        <f t="shared" si="21"/>
        <v>232.64803698303797</v>
      </c>
      <c r="X74">
        <f t="shared" si="22"/>
        <v>210</v>
      </c>
      <c r="Y74">
        <f t="shared" si="23"/>
        <v>0.45125840611527568</v>
      </c>
      <c r="Z74">
        <f t="shared" si="24"/>
        <v>254.82389684454228</v>
      </c>
      <c r="AA74">
        <f t="shared" si="25"/>
        <v>210</v>
      </c>
      <c r="AB74">
        <f t="shared" si="26"/>
        <v>0.43637916971080665</v>
      </c>
      <c r="AC74">
        <f t="shared" si="27"/>
        <v>246.42164892788097</v>
      </c>
      <c r="AD74">
        <f t="shared" si="28"/>
        <v>210</v>
      </c>
      <c r="AE74">
        <f t="shared" si="29"/>
        <v>0.3655637221942325</v>
      </c>
      <c r="AF74">
        <f t="shared" si="30"/>
        <v>206.43243643140769</v>
      </c>
      <c r="AG74">
        <f t="shared" si="31"/>
        <v>206.43243643140769</v>
      </c>
      <c r="AH74">
        <f t="shared" si="32"/>
        <v>0.39523160416939596</v>
      </c>
      <c r="AI74">
        <f t="shared" si="33"/>
        <v>223.18577596721207</v>
      </c>
      <c r="AJ74">
        <f t="shared" si="34"/>
        <v>210</v>
      </c>
      <c r="AK74">
        <f t="shared" si="35"/>
        <v>0.21348792330681177</v>
      </c>
      <c r="AL74">
        <f t="shared" si="36"/>
        <v>120.55581416115139</v>
      </c>
      <c r="AM74">
        <f t="shared" si="37"/>
        <v>120.55581416115139</v>
      </c>
      <c r="AN74">
        <f t="shared" si="38"/>
        <v>0.35279372765347866</v>
      </c>
      <c r="AO74">
        <f t="shared" si="39"/>
        <v>199.22126933189188</v>
      </c>
      <c r="AP74">
        <f t="shared" si="40"/>
        <v>199.22126933189188</v>
      </c>
    </row>
    <row r="75" spans="1:42">
      <c r="A75">
        <v>65</v>
      </c>
      <c r="B75">
        <f t="shared" si="3"/>
        <v>1.1755774888813126</v>
      </c>
      <c r="C75">
        <f t="shared" si="4"/>
        <v>0</v>
      </c>
      <c r="D75">
        <f t="shared" si="5"/>
        <v>-9.6139296593911183E-5</v>
      </c>
      <c r="E75">
        <f t="shared" ref="E75:E138" si="41">0.5*1027*PI()*(4^2)*((ABS(C75))^3)*D75/1000</f>
        <v>0</v>
      </c>
      <c r="F75">
        <f t="shared" si="6"/>
        <v>0</v>
      </c>
      <c r="G75">
        <f t="shared" ref="G75:G138" si="42">IF(ABS(B75)&lt;2.096,-0.4068*(ABS(B75))^2+1.8044*(ABS(B75))-1.5998,IF(3.49&gt;(ABS(B75)),-0.2855*(ABS(B75))^2+1.3844*(ABS(B75))-1.2576,-0.0817*(ABS(B75))+0.3822))</f>
        <v>-4.0778432548435273E-2</v>
      </c>
      <c r="H75">
        <f t="shared" ref="H75:H138" si="43">0.5*1027*PI()*(4^2)*((ABS(C75))^3)*G75/1000</f>
        <v>0</v>
      </c>
      <c r="I75">
        <f t="shared" si="7"/>
        <v>0</v>
      </c>
      <c r="J75">
        <f t="shared" si="8"/>
        <v>1.4899293246619649E-3</v>
      </c>
      <c r="K75">
        <f t="shared" si="9"/>
        <v>0</v>
      </c>
      <c r="L75">
        <f t="shared" si="10"/>
        <v>0</v>
      </c>
      <c r="M75">
        <f t="shared" si="11"/>
        <v>-2.4877858294711785E-2</v>
      </c>
      <c r="N75">
        <f t="shared" si="12"/>
        <v>0</v>
      </c>
      <c r="O75">
        <f t="shared" si="13"/>
        <v>0</v>
      </c>
      <c r="P75">
        <f t="shared" si="14"/>
        <v>-4.2504514903166424E-2</v>
      </c>
      <c r="Q75">
        <f t="shared" si="15"/>
        <v>0</v>
      </c>
      <c r="R75">
        <f t="shared" si="16"/>
        <v>0</v>
      </c>
      <c r="S75">
        <f t="shared" si="17"/>
        <v>-2.0649803210464501E-2</v>
      </c>
      <c r="T75">
        <f t="shared" si="18"/>
        <v>0</v>
      </c>
      <c r="U75">
        <f t="shared" si="19"/>
        <v>0</v>
      </c>
      <c r="V75">
        <f t="shared" si="20"/>
        <v>0.16239067596329981</v>
      </c>
      <c r="W75">
        <f t="shared" si="21"/>
        <v>0</v>
      </c>
      <c r="X75">
        <f t="shared" si="22"/>
        <v>0</v>
      </c>
      <c r="Y75">
        <f t="shared" si="23"/>
        <v>0.11120755214538347</v>
      </c>
      <c r="Z75">
        <f t="shared" si="24"/>
        <v>0</v>
      </c>
      <c r="AA75">
        <f t="shared" si="25"/>
        <v>0</v>
      </c>
      <c r="AB75">
        <f t="shared" si="26"/>
        <v>0.11337176386135006</v>
      </c>
      <c r="AC75">
        <f t="shared" si="27"/>
        <v>0</v>
      </c>
      <c r="AD75">
        <f t="shared" si="28"/>
        <v>0</v>
      </c>
      <c r="AE75">
        <f t="shared" si="29"/>
        <v>0.10365129275606422</v>
      </c>
      <c r="AF75">
        <f t="shared" si="30"/>
        <v>0</v>
      </c>
      <c r="AG75">
        <f t="shared" si="31"/>
        <v>0</v>
      </c>
      <c r="AH75">
        <f t="shared" si="32"/>
        <v>0.21965250321757845</v>
      </c>
      <c r="AI75">
        <f t="shared" si="33"/>
        <v>0</v>
      </c>
      <c r="AJ75">
        <f t="shared" si="34"/>
        <v>0</v>
      </c>
      <c r="AK75">
        <f t="shared" si="35"/>
        <v>2.7240893295516155E-2</v>
      </c>
      <c r="AL75">
        <f t="shared" si="36"/>
        <v>0</v>
      </c>
      <c r="AM75">
        <f t="shared" si="37"/>
        <v>0</v>
      </c>
      <c r="AN75">
        <f t="shared" si="38"/>
        <v>5.6557406124831622E-2</v>
      </c>
      <c r="AO75">
        <f t="shared" si="39"/>
        <v>0</v>
      </c>
      <c r="AP75">
        <f t="shared" si="40"/>
        <v>0</v>
      </c>
    </row>
    <row r="76" spans="1:42">
      <c r="A76">
        <v>66</v>
      </c>
      <c r="B76">
        <f t="shared" ref="B76:B139" si="44">($B$1+$B$2*COS(2*PI()*A76/353))*COS(2*PI()*A76/12.5)</f>
        <v>-0.70671411374863258</v>
      </c>
      <c r="C76">
        <f t="shared" ref="C76:C139" si="45">IF((ABS(B76))&gt;4.5,0,IF((ABS(B76))&lt;1.5,0,B76))</f>
        <v>0</v>
      </c>
      <c r="D76">
        <f t="shared" ref="D76:D139" si="46">IF((ABS(B76))&lt;3.49,0.0329*(ABS(B76))^6-0.4162*(ABS(B76))^5+2.0365*(ABS(B76))^4-4.663*(ABS(B76))^3+4.3015*(ABS(B76))^2+0.6772*(ABS(B76))-2.207,-0.1223*(ABS(B76))+0.8268)</f>
        <v>-0.78720224599761712</v>
      </c>
      <c r="E76">
        <f t="shared" si="41"/>
        <v>0</v>
      </c>
      <c r="F76">
        <f t="shared" ref="F76:F139" si="47">IF(E76&gt;210,210,E76)</f>
        <v>0</v>
      </c>
      <c r="G76">
        <f t="shared" si="42"/>
        <v>-0.52777921348285983</v>
      </c>
      <c r="H76">
        <f t="shared" si="43"/>
        <v>0</v>
      </c>
      <c r="I76">
        <f t="shared" ref="I76:I139" si="48">IF(H76&gt;210,210,H76)</f>
        <v>0</v>
      </c>
      <c r="J76">
        <f t="shared" ref="J76:J139" si="49">IF(ABS(B76)&lt;2.62,-0.147*(ABS(B76))^4+1.3682*(ABS(B76))^3-4.8769*(ABS(B76))^2+7.9248*(ABS(B76))-4.517,-0.0101*(ABS(B76))^2-0.0271*(ABS(B76))+0.5899)</f>
        <v>-0.90591663611327977</v>
      </c>
      <c r="K76">
        <f t="shared" ref="K76:K139" si="50">0.5*1027*PI()*(4^2)*((ABS(C76))^3)*J76/1000</f>
        <v>0</v>
      </c>
      <c r="L76">
        <f t="shared" ref="L76:L139" si="51">IF(K76&gt;210,210,K76)</f>
        <v>0</v>
      </c>
      <c r="M76">
        <f t="shared" ref="M76:M139" si="52">IF(ABS(B76)&lt;1.75,-0.6011*(ABS(B76))^2+2.4014*(ABS(B76))-2.0172,IF((ABS(B76))&lt;2.62,-0.1754*(ABS(B76))^2+0.8653*(ABS(B76))-0.6331,IF((ABS(B76))&lt;3.49,-0.2517*(ABS(B76))+1.0895,-0.0676*(ABS(B76))+0.4411)))</f>
        <v>-0.62031301970937114</v>
      </c>
      <c r="N76">
        <f t="shared" ref="N76:N139" si="53">0.5*1027*PI()*(4^2)*((ABS(C76))^3)*M76/1000</f>
        <v>0</v>
      </c>
      <c r="O76">
        <f t="shared" ref="O76:O139" si="54">IF(N76&gt;210,210,N76)</f>
        <v>0</v>
      </c>
      <c r="P76">
        <f t="shared" ref="P76:P139" si="55">IF((ABS(B76))&lt;1.75,-0.2414*(ABS(B76))^2+1.3698*(ABS(B76))-1.3192,IF((ABS(B76))&lt;2.62,-0.1555*(ABS(B76))^2+0.7713*(ABS(B76))-0.5437,IF((ABS(B76))&lt;3.49,-0.3241*(ABS(B76))+1.2592,-0.0897*(ABS(B76))+0.4465)))</f>
        <v>-0.47170899101828689</v>
      </c>
      <c r="Q76">
        <f t="shared" ref="Q76:Q139" si="56">0.5*1027*PI()*(4^2)*((ABS(C76))^3)*P76/1000</f>
        <v>0</v>
      </c>
      <c r="R76">
        <f t="shared" ref="R76:R139" si="57">IF(Q76&gt;210,210,Q76)</f>
        <v>0</v>
      </c>
      <c r="S76">
        <f t="shared" ref="S76:S139" si="58">-0.014*(ABS(B76))^4+0.2264*(ABS(B76))^3-1.3345*(ABS(B76))^2+3.2483*(ABS(B76))-2.3361</f>
        <v>-0.63057070163290918</v>
      </c>
      <c r="T76">
        <f t="shared" ref="T76:T139" si="59">0.5*1027*PI()*(4^2)*((ABS(C76))^3)*S76/1000</f>
        <v>0</v>
      </c>
      <c r="U76">
        <f t="shared" ref="U76:U139" si="60">IF(T76&gt;210,210,T76)</f>
        <v>0</v>
      </c>
      <c r="V76">
        <f t="shared" ref="V76:V139" si="61">IF((ABS(B76))&lt;3.49,0.0112*(ABS(B76))^5-0.179*(ABS(B76))^4+1.1226*(ABS(B76))^3-3.5211*(ABS(B76))^2+5.4956*(ABS(B76))-2.9391,-0.1217*(ABS(B76))+0.7568)</f>
        <v>-0.46031522040963413</v>
      </c>
      <c r="W76">
        <f t="shared" ref="W76:W139" si="62">0.5*1027*PI()*(4^2)*((ABS(C76))^3)*V76/1000</f>
        <v>0</v>
      </c>
      <c r="X76">
        <f t="shared" ref="X76:X139" si="63">IF(W76&gt;210,210,W76)</f>
        <v>0</v>
      </c>
      <c r="Y76">
        <f t="shared" ref="Y76:Y139" si="64">IF((ABS(B76))&lt;2.62,0.0035*(ABS(B76))^5-0.0678*(ABS(B76))^4+0.5013*(ABS(B76))^3-1.9193*(ABS(B76))^2+3.5577*(ABS(B76))-2.1115,IF((ABS(B76))&lt;3.49,-0.0293*(ABS(B76))^2+0.11*(ABS(B76))+0.3728,-0.1457*(ABS(B76))+0.9085))</f>
        <v>-0.39516184235768614</v>
      </c>
      <c r="Z76">
        <f t="shared" ref="Z76:Z139" si="65">0.5*1027*PI()*(4^2)*((ABS(C76))^3)*Y76/1000</f>
        <v>0</v>
      </c>
      <c r="AA76">
        <f t="shared" ref="AA76:AA139" si="66">IF(Z76&gt;210,210,Z76)</f>
        <v>0</v>
      </c>
      <c r="AB76">
        <f t="shared" ref="AB76:AB139" si="67">IF((ABS(B76))&lt;2.62,0.006*(ABS(B76))^5-0.0908*(ABS(B76))^4+0.5676*(ABS(B76))^3-1.9175*(ABS(B76))^2+3.4243*(ABS(B76))-2.0244,IF((ABS(B76))&lt;3.49,-0.1328*(ABS(B76))+0.8078,-0.0506*(ABS(B76))+0.521))</f>
        <v>-0.38333346608245988</v>
      </c>
      <c r="AC76">
        <f t="shared" ref="AC76:AC139" si="68">0.5*1027*PI()*(4^2)*((ABS(C76))^3)*AB76/1000</f>
        <v>0</v>
      </c>
      <c r="AD76">
        <f t="shared" ref="AD76:AD139" si="69">IF(AC76&gt;210,210,AC76)</f>
        <v>0</v>
      </c>
      <c r="AE76">
        <f t="shared" ref="AE76:AE139" si="70">IF((ABS(B76))&lt;1.75,-0.0879*(ABS(B76))^3-0.321*(ABS(B76))^2+1.9739*(ABS(B76))-1.6304,IF((ABS(B76))&lt;2.62,-0.1049*(ABS(B76))^2+0.4807*(ABS(B76))-0.1502,0.0111*(ABS(B76))^2-0.1951*(ABS(B76))+0.8244))</f>
        <v>-0.426764402629636</v>
      </c>
      <c r="AF76">
        <f t="shared" ref="AF76:AF139" si="71">0.5*1027*PI()*(4^2)*((ABS(C76))^3)*AE76/1000</f>
        <v>0</v>
      </c>
      <c r="AG76">
        <f t="shared" ref="AG76:AG139" si="72">IF(AF76&gt;210,210,AF76)</f>
        <v>0</v>
      </c>
      <c r="AH76">
        <f t="shared" ref="AH76:AH139" si="73">IF((ABS(B76))&lt;3.49,0.0091*(ABS(B76))^6-0.1507*(ABS(B76))^5+0.9882*(ABS(B76))^4-3.2331*(ABS(B76))^3+5.3695*(ABS(B76))^2-3.938*(ABS(B76))+1.1081,-0.126*(ABS(B76))+0.7369)</f>
        <v>8.6727703902720998E-2</v>
      </c>
      <c r="AI76">
        <f t="shared" ref="AI76:AI139" si="74">0.5*1027*PI()*(4^2)*((ABS(C76))^3)*AH76/1000</f>
        <v>0</v>
      </c>
      <c r="AJ76">
        <f t="shared" ref="AJ76:AJ139" si="75">IF(AI76&gt;210,210,AI76)</f>
        <v>0</v>
      </c>
      <c r="AK76">
        <f t="shared" ref="AK76:AK139" si="76">IF((ABS(B76))&lt;2.62,-0.0124*(ABS(B76))^4+0.2223*(ABS(B76))^3-1.3491*(ABS(B76))^2+3.1536*(ABS(B76))-2.1531,IF((ABS(B76))&lt;3.49,-0.2623*(ABS(B76))+0.9471,-0.0383*(ABS(B76))+0.1652))</f>
        <v>-0.522836465950683</v>
      </c>
      <c r="AL76">
        <f t="shared" ref="AL76:AL139" si="77">0.5*1027*PI()*(4^2)*((ABS(C76))^3)*AK76/1000</f>
        <v>0</v>
      </c>
      <c r="AM76">
        <f t="shared" ref="AM76:AM139" si="78">IF(AL76&gt;210,210,AL76)</f>
        <v>0</v>
      </c>
      <c r="AN76">
        <f t="shared" ref="AN76:AN139" si="79">IF((ABS(B76))&lt;2.62,0.0494*(ABS(B76))^4-0.4247*(ABS(B76))^3+1.1355*(ABS(B76))^2-0.8307*(ABS(B76))+0.0595,-0.0105*(ABS(B76))^2-0.0533*(ABS(B76))+0.584)</f>
        <v>-9.8029324921769301E-2</v>
      </c>
      <c r="AO76">
        <f t="shared" ref="AO76:AO139" si="80">0.5*1027*PI()*(4^2)*((ABS(C76))^3)*AN76/1000</f>
        <v>0</v>
      </c>
      <c r="AP76">
        <f t="shared" ref="AP76:AP139" si="81">IF(AO76&gt;210,210,AO76)</f>
        <v>0</v>
      </c>
    </row>
    <row r="77" spans="1:42">
      <c r="A77">
        <v>67</v>
      </c>
      <c r="B77">
        <f t="shared" si="44"/>
        <v>-2.3830513096170214</v>
      </c>
      <c r="C77">
        <f t="shared" si="45"/>
        <v>-2.3830513096170214</v>
      </c>
      <c r="D77">
        <f t="shared" si="46"/>
        <v>0.44605079649773494</v>
      </c>
      <c r="E77">
        <f t="shared" si="41"/>
        <v>155.8098115498143</v>
      </c>
      <c r="F77">
        <f t="shared" si="47"/>
        <v>155.8098115498143</v>
      </c>
      <c r="G77">
        <f t="shared" si="42"/>
        <v>0.42016070614546197</v>
      </c>
      <c r="H77">
        <f t="shared" si="43"/>
        <v>146.76615524324879</v>
      </c>
      <c r="I77">
        <f t="shared" si="48"/>
        <v>146.76615524324879</v>
      </c>
      <c r="J77">
        <f t="shared" si="49"/>
        <v>0.44793253020467905</v>
      </c>
      <c r="K77">
        <f t="shared" si="50"/>
        <v>156.46711914026804</v>
      </c>
      <c r="L77">
        <f t="shared" si="51"/>
        <v>156.46711914026804</v>
      </c>
      <c r="M77">
        <f t="shared" si="52"/>
        <v>0.43286935454710651</v>
      </c>
      <c r="N77">
        <f t="shared" si="53"/>
        <v>151.20540774108204</v>
      </c>
      <c r="O77">
        <f t="shared" si="54"/>
        <v>151.20540774108204</v>
      </c>
      <c r="P77">
        <f t="shared" si="55"/>
        <v>0.41127330897402781</v>
      </c>
      <c r="Q77">
        <f t="shared" si="56"/>
        <v>143.66170236630711</v>
      </c>
      <c r="R77">
        <f t="shared" si="57"/>
        <v>143.66170236630711</v>
      </c>
      <c r="S77">
        <f t="shared" si="58"/>
        <v>0.43863896790535239</v>
      </c>
      <c r="T77">
        <f t="shared" si="59"/>
        <v>153.22078889749289</v>
      </c>
      <c r="U77">
        <f t="shared" si="60"/>
        <v>153.22078889749289</v>
      </c>
      <c r="V77">
        <f t="shared" si="61"/>
        <v>0.44142753267523993</v>
      </c>
      <c r="W77">
        <f t="shared" si="62"/>
        <v>154.1948612558478</v>
      </c>
      <c r="X77">
        <f t="shared" si="63"/>
        <v>154.1948612558478</v>
      </c>
      <c r="Y77">
        <f t="shared" si="64"/>
        <v>0.33371254898844738</v>
      </c>
      <c r="Z77">
        <f t="shared" si="65"/>
        <v>116.56898671172353</v>
      </c>
      <c r="AA77">
        <f t="shared" si="66"/>
        <v>116.56898671172353</v>
      </c>
      <c r="AB77">
        <f t="shared" si="67"/>
        <v>0.4607647172918039</v>
      </c>
      <c r="AC77">
        <f t="shared" si="68"/>
        <v>160.9495248831015</v>
      </c>
      <c r="AD77">
        <f t="shared" si="69"/>
        <v>160.9495248831015</v>
      </c>
      <c r="AE77">
        <f t="shared" si="70"/>
        <v>0.39961263573925199</v>
      </c>
      <c r="AF77">
        <f t="shared" si="71"/>
        <v>139.58851762250717</v>
      </c>
      <c r="AG77">
        <f t="shared" si="72"/>
        <v>139.58851762250717</v>
      </c>
      <c r="AH77">
        <f t="shared" si="73"/>
        <v>0.41698271516290197</v>
      </c>
      <c r="AI77">
        <f t="shared" si="74"/>
        <v>145.65605258232415</v>
      </c>
      <c r="AJ77">
        <f t="shared" si="75"/>
        <v>145.65605258232415</v>
      </c>
      <c r="AK77">
        <f t="shared" si="76"/>
        <v>0.30916595797707869</v>
      </c>
      <c r="AL77">
        <f t="shared" si="77"/>
        <v>107.99462758110118</v>
      </c>
      <c r="AM77">
        <f t="shared" si="78"/>
        <v>107.99462758110118</v>
      </c>
      <c r="AN77">
        <f t="shared" si="79"/>
        <v>0.37394665345774658</v>
      </c>
      <c r="AO77">
        <f t="shared" si="80"/>
        <v>130.62314440958761</v>
      </c>
      <c r="AP77">
        <f t="shared" si="81"/>
        <v>130.62314440958761</v>
      </c>
    </row>
    <row r="78" spans="1:42">
      <c r="A78">
        <v>68</v>
      </c>
      <c r="B78">
        <f t="shared" si="44"/>
        <v>-3.445163715579556</v>
      </c>
      <c r="C78">
        <f t="shared" si="45"/>
        <v>-3.445163715579556</v>
      </c>
      <c r="D78">
        <f t="shared" si="46"/>
        <v>0.41295493505496239</v>
      </c>
      <c r="E78">
        <f t="shared" si="41"/>
        <v>435.85552703009591</v>
      </c>
      <c r="F78">
        <f t="shared" si="47"/>
        <v>210</v>
      </c>
      <c r="G78">
        <f t="shared" si="42"/>
        <v>0.12324145859817426</v>
      </c>
      <c r="H78">
        <f t="shared" si="43"/>
        <v>130.07586622524732</v>
      </c>
      <c r="I78">
        <f t="shared" si="48"/>
        <v>130.07586622524732</v>
      </c>
      <c r="J78">
        <f t="shared" si="49"/>
        <v>0.37665761773362011</v>
      </c>
      <c r="K78">
        <f t="shared" si="50"/>
        <v>397.54532650236365</v>
      </c>
      <c r="L78">
        <f t="shared" si="51"/>
        <v>210</v>
      </c>
      <c r="M78">
        <f t="shared" si="52"/>
        <v>0.22235229278862578</v>
      </c>
      <c r="N78">
        <f t="shared" si="53"/>
        <v>234.68293397883224</v>
      </c>
      <c r="O78">
        <f t="shared" si="54"/>
        <v>210</v>
      </c>
      <c r="P78">
        <f t="shared" si="55"/>
        <v>0.14262243978066591</v>
      </c>
      <c r="Q78">
        <f t="shared" si="56"/>
        <v>150.53162798174742</v>
      </c>
      <c r="R78">
        <f t="shared" si="57"/>
        <v>150.53162798174742</v>
      </c>
      <c r="S78">
        <f t="shared" si="58"/>
        <v>0.30092757027831318</v>
      </c>
      <c r="T78">
        <f t="shared" si="59"/>
        <v>317.61563698005818</v>
      </c>
      <c r="U78">
        <f t="shared" si="60"/>
        <v>210</v>
      </c>
      <c r="V78">
        <f t="shared" si="61"/>
        <v>0.32500289853494024</v>
      </c>
      <c r="W78">
        <f t="shared" si="62"/>
        <v>343.02607282899197</v>
      </c>
      <c r="X78">
        <f t="shared" si="63"/>
        <v>210</v>
      </c>
      <c r="Y78">
        <f t="shared" si="64"/>
        <v>0.40400182501837539</v>
      </c>
      <c r="Z78">
        <f t="shared" si="65"/>
        <v>426.40591845952468</v>
      </c>
      <c r="AA78">
        <f t="shared" si="66"/>
        <v>210</v>
      </c>
      <c r="AB78">
        <f t="shared" si="67"/>
        <v>0.3502822585710349</v>
      </c>
      <c r="AC78">
        <f t="shared" si="68"/>
        <v>369.70731055302866</v>
      </c>
      <c r="AD78">
        <f t="shared" si="69"/>
        <v>210</v>
      </c>
      <c r="AE78">
        <f t="shared" si="70"/>
        <v>0.28399615769174846</v>
      </c>
      <c r="AF78">
        <f t="shared" si="71"/>
        <v>299.74528569027649</v>
      </c>
      <c r="AG78">
        <f t="shared" si="72"/>
        <v>210</v>
      </c>
      <c r="AH78">
        <f t="shared" si="73"/>
        <v>0.35637051730948222</v>
      </c>
      <c r="AI78">
        <f t="shared" si="74"/>
        <v>376.13319627537351</v>
      </c>
      <c r="AJ78">
        <f t="shared" si="75"/>
        <v>210</v>
      </c>
      <c r="AK78">
        <f t="shared" si="76"/>
        <v>4.3433557403482537E-2</v>
      </c>
      <c r="AL78">
        <f t="shared" si="77"/>
        <v>45.842183845961806</v>
      </c>
      <c r="AM78">
        <f t="shared" si="78"/>
        <v>45.842183845961806</v>
      </c>
      <c r="AN78">
        <f t="shared" si="79"/>
        <v>0.2757466671745773</v>
      </c>
      <c r="AO78">
        <f t="shared" si="80"/>
        <v>291.03831615953851</v>
      </c>
      <c r="AP78">
        <f t="shared" si="81"/>
        <v>210</v>
      </c>
    </row>
    <row r="79" spans="1:42">
      <c r="A79">
        <v>69</v>
      </c>
      <c r="B79">
        <f t="shared" si="44"/>
        <v>-3.6429919879178474</v>
      </c>
      <c r="C79">
        <f t="shared" si="45"/>
        <v>-3.6429919879178474</v>
      </c>
      <c r="D79">
        <f t="shared" si="46"/>
        <v>0.38126207987764721</v>
      </c>
      <c r="E79">
        <f t="shared" si="41"/>
        <v>475.78260988241232</v>
      </c>
      <c r="F79">
        <f t="shared" si="47"/>
        <v>210</v>
      </c>
      <c r="G79">
        <f t="shared" si="42"/>
        <v>8.4567554587111848E-2</v>
      </c>
      <c r="H79">
        <f t="shared" si="43"/>
        <v>105.53310690048617</v>
      </c>
      <c r="I79">
        <f t="shared" si="48"/>
        <v>105.53310690048617</v>
      </c>
      <c r="J79">
        <f t="shared" si="49"/>
        <v>0.35713387182468664</v>
      </c>
      <c r="K79">
        <f t="shared" si="50"/>
        <v>445.67266083395873</v>
      </c>
      <c r="L79">
        <f t="shared" si="51"/>
        <v>210</v>
      </c>
      <c r="M79">
        <f t="shared" si="52"/>
        <v>0.19483374161675354</v>
      </c>
      <c r="N79">
        <f t="shared" si="53"/>
        <v>243.1359187604572</v>
      </c>
      <c r="O79">
        <f t="shared" si="54"/>
        <v>210</v>
      </c>
      <c r="P79">
        <f t="shared" si="55"/>
        <v>0.11972361868376907</v>
      </c>
      <c r="Q79">
        <f t="shared" si="56"/>
        <v>149.40488123080718</v>
      </c>
      <c r="R79">
        <f t="shared" si="57"/>
        <v>149.40488123080718</v>
      </c>
      <c r="S79">
        <f t="shared" si="58"/>
        <v>0.26683254201124562</v>
      </c>
      <c r="T79">
        <f t="shared" si="59"/>
        <v>332.98429070210818</v>
      </c>
      <c r="U79">
        <f t="shared" si="60"/>
        <v>210</v>
      </c>
      <c r="V79">
        <f t="shared" si="61"/>
        <v>0.31344787507039801</v>
      </c>
      <c r="W79">
        <f t="shared" si="62"/>
        <v>391.15625690063212</v>
      </c>
      <c r="X79">
        <f t="shared" si="63"/>
        <v>210</v>
      </c>
      <c r="Y79">
        <f t="shared" si="64"/>
        <v>0.37771606736036967</v>
      </c>
      <c r="Z79">
        <f t="shared" si="65"/>
        <v>471.35748821626748</v>
      </c>
      <c r="AA79">
        <f t="shared" si="66"/>
        <v>210</v>
      </c>
      <c r="AB79">
        <f t="shared" si="67"/>
        <v>0.33666460541135695</v>
      </c>
      <c r="AC79">
        <f t="shared" si="68"/>
        <v>420.12875938003549</v>
      </c>
      <c r="AD79">
        <f t="shared" si="69"/>
        <v>210</v>
      </c>
      <c r="AE79">
        <f t="shared" si="70"/>
        <v>0.26096469908400133</v>
      </c>
      <c r="AF79">
        <f t="shared" si="71"/>
        <v>325.66172239633732</v>
      </c>
      <c r="AG79">
        <f t="shared" si="72"/>
        <v>210</v>
      </c>
      <c r="AH79">
        <f t="shared" si="73"/>
        <v>0.27788300952235123</v>
      </c>
      <c r="AI79">
        <f t="shared" si="74"/>
        <v>346.77433316985605</v>
      </c>
      <c r="AJ79">
        <f t="shared" si="75"/>
        <v>210</v>
      </c>
      <c r="AK79">
        <f t="shared" si="76"/>
        <v>2.5673406862746467E-2</v>
      </c>
      <c r="AL79">
        <f t="shared" si="77"/>
        <v>32.038225583961868</v>
      </c>
      <c r="AM79">
        <f t="shared" si="78"/>
        <v>32.038225583961868</v>
      </c>
      <c r="AN79">
        <f t="shared" si="79"/>
        <v>0.25047892549162554</v>
      </c>
      <c r="AO79">
        <f t="shared" si="80"/>
        <v>312.57636985349416</v>
      </c>
      <c r="AP79">
        <f t="shared" si="81"/>
        <v>210</v>
      </c>
    </row>
    <row r="80" spans="1:42">
      <c r="A80">
        <v>70</v>
      </c>
      <c r="B80">
        <f t="shared" si="44"/>
        <v>-2.9434564258846221</v>
      </c>
      <c r="C80">
        <f t="shared" si="45"/>
        <v>-2.9434564258846221</v>
      </c>
      <c r="D80">
        <f t="shared" si="46"/>
        <v>0.44449282354875042</v>
      </c>
      <c r="E80">
        <f t="shared" si="41"/>
        <v>292.58219242322446</v>
      </c>
      <c r="F80">
        <f t="shared" si="47"/>
        <v>210</v>
      </c>
      <c r="G80">
        <f t="shared" si="42"/>
        <v>0.3437674247709106</v>
      </c>
      <c r="H80">
        <f t="shared" si="43"/>
        <v>226.28087900305013</v>
      </c>
      <c r="I80">
        <f t="shared" si="48"/>
        <v>210</v>
      </c>
      <c r="J80">
        <f t="shared" si="49"/>
        <v>0.42262657997460384</v>
      </c>
      <c r="K80">
        <f t="shared" si="50"/>
        <v>278.18899382463701</v>
      </c>
      <c r="L80">
        <f t="shared" si="51"/>
        <v>210</v>
      </c>
      <c r="M80">
        <f t="shared" si="52"/>
        <v>0.34863201760484064</v>
      </c>
      <c r="N80">
        <f t="shared" si="53"/>
        <v>229.48294023147275</v>
      </c>
      <c r="O80">
        <f t="shared" si="54"/>
        <v>210</v>
      </c>
      <c r="P80">
        <f t="shared" si="55"/>
        <v>0.30522577237079407</v>
      </c>
      <c r="Q80">
        <f t="shared" si="56"/>
        <v>200.9112879513666</v>
      </c>
      <c r="R80">
        <f t="shared" si="57"/>
        <v>200.9112879513666</v>
      </c>
      <c r="S80">
        <f t="shared" si="58"/>
        <v>0.38584839911019841</v>
      </c>
      <c r="T80">
        <f t="shared" si="59"/>
        <v>253.98018724653613</v>
      </c>
      <c r="U80">
        <f t="shared" si="60"/>
        <v>210</v>
      </c>
      <c r="V80">
        <f t="shared" si="61"/>
        <v>0.39701644471585951</v>
      </c>
      <c r="W80">
        <f t="shared" si="62"/>
        <v>261.33142239651937</v>
      </c>
      <c r="X80">
        <f t="shared" si="63"/>
        <v>210</v>
      </c>
      <c r="Y80">
        <f t="shared" si="64"/>
        <v>0.44272688992662129</v>
      </c>
      <c r="Z80">
        <f t="shared" si="65"/>
        <v>291.41978731010846</v>
      </c>
      <c r="AA80">
        <f t="shared" si="66"/>
        <v>210</v>
      </c>
      <c r="AB80">
        <f t="shared" si="67"/>
        <v>0.41690898664252213</v>
      </c>
      <c r="AC80">
        <f t="shared" si="68"/>
        <v>274.42545501397859</v>
      </c>
      <c r="AD80">
        <f t="shared" si="69"/>
        <v>210</v>
      </c>
      <c r="AE80">
        <f t="shared" si="70"/>
        <v>0.34630133792491458</v>
      </c>
      <c r="AF80">
        <f t="shared" si="71"/>
        <v>227.94879764364705</v>
      </c>
      <c r="AG80">
        <f t="shared" si="72"/>
        <v>210</v>
      </c>
      <c r="AH80">
        <f t="shared" si="73"/>
        <v>0.38700849198061049</v>
      </c>
      <c r="AI80">
        <f t="shared" si="74"/>
        <v>254.74380478422736</v>
      </c>
      <c r="AJ80">
        <f t="shared" si="75"/>
        <v>210</v>
      </c>
      <c r="AK80">
        <f t="shared" si="76"/>
        <v>0.17503137949046377</v>
      </c>
      <c r="AL80">
        <f t="shared" si="77"/>
        <v>115.21235448824888</v>
      </c>
      <c r="AM80">
        <f t="shared" si="78"/>
        <v>115.21235448824888</v>
      </c>
      <c r="AN80">
        <f t="shared" si="79"/>
        <v>0.33614244732399412</v>
      </c>
      <c r="AO80">
        <f t="shared" si="80"/>
        <v>221.26182695000435</v>
      </c>
      <c r="AP80">
        <f t="shared" si="81"/>
        <v>210</v>
      </c>
    </row>
    <row r="81" spans="1:42">
      <c r="A81">
        <v>71</v>
      </c>
      <c r="B81">
        <f t="shared" si="44"/>
        <v>-1.5347111767800896</v>
      </c>
      <c r="C81">
        <f t="shared" si="45"/>
        <v>-1.5347111767800896</v>
      </c>
      <c r="D81">
        <f t="shared" si="46"/>
        <v>0.29223994006560972</v>
      </c>
      <c r="E81">
        <f t="shared" si="41"/>
        <v>27.266528059939944</v>
      </c>
      <c r="F81">
        <f t="shared" si="47"/>
        <v>27.266528059939944</v>
      </c>
      <c r="G81">
        <f t="shared" si="42"/>
        <v>0.2112811878347931</v>
      </c>
      <c r="H81">
        <f t="shared" si="43"/>
        <v>19.712926423888085</v>
      </c>
      <c r="I81">
        <f t="shared" si="48"/>
        <v>19.712926423888085</v>
      </c>
      <c r="J81">
        <f t="shared" si="49"/>
        <v>0.28874964844159212</v>
      </c>
      <c r="K81">
        <f t="shared" si="50"/>
        <v>26.940877382341657</v>
      </c>
      <c r="L81">
        <f t="shared" si="51"/>
        <v>26.940877382341657</v>
      </c>
      <c r="M81">
        <f t="shared" si="52"/>
        <v>0.25246151000372441</v>
      </c>
      <c r="N81">
        <f t="shared" si="53"/>
        <v>23.555126807875457</v>
      </c>
      <c r="O81">
        <f t="shared" si="54"/>
        <v>23.555126807875457</v>
      </c>
      <c r="P81">
        <f t="shared" si="55"/>
        <v>0.21446868112668493</v>
      </c>
      <c r="Q81">
        <f t="shared" si="56"/>
        <v>20.01032545587778</v>
      </c>
      <c r="R81">
        <f t="shared" si="57"/>
        <v>20.01032545587778</v>
      </c>
      <c r="S81">
        <f t="shared" si="58"/>
        <v>0.24661916664667149</v>
      </c>
      <c r="T81">
        <f t="shared" si="59"/>
        <v>23.010025344177091</v>
      </c>
      <c r="U81">
        <f t="shared" si="60"/>
        <v>23.010025344177091</v>
      </c>
      <c r="V81">
        <f t="shared" si="61"/>
        <v>0.36194389007205086</v>
      </c>
      <c r="W81">
        <f t="shared" si="62"/>
        <v>33.770035788255882</v>
      </c>
      <c r="X81">
        <f t="shared" si="63"/>
        <v>33.770035788255882</v>
      </c>
      <c r="Y81">
        <f t="shared" si="64"/>
        <v>0.29369265353572294</v>
      </c>
      <c r="Z81">
        <f t="shared" si="65"/>
        <v>27.402068919231809</v>
      </c>
      <c r="AA81">
        <f t="shared" si="66"/>
        <v>27.402068919231809</v>
      </c>
      <c r="AB81">
        <f t="shared" si="67"/>
        <v>0.3136504015537005</v>
      </c>
      <c r="AC81">
        <f t="shared" si="68"/>
        <v>29.264163799976803</v>
      </c>
      <c r="AD81">
        <f t="shared" si="69"/>
        <v>29.264163799976803</v>
      </c>
      <c r="AE81">
        <f t="shared" si="70"/>
        <v>0.32516499687863365</v>
      </c>
      <c r="AF81">
        <f t="shared" si="71"/>
        <v>30.338496885508015</v>
      </c>
      <c r="AG81">
        <f t="shared" si="72"/>
        <v>30.338496885508015</v>
      </c>
      <c r="AH81">
        <f t="shared" si="73"/>
        <v>0.3425065625169379</v>
      </c>
      <c r="AI81">
        <f t="shared" si="74"/>
        <v>31.95649710126893</v>
      </c>
      <c r="AJ81">
        <f t="shared" si="75"/>
        <v>31.95649710126893</v>
      </c>
      <c r="AK81">
        <f t="shared" si="76"/>
        <v>0.24394973489578087</v>
      </c>
      <c r="AL81">
        <f t="shared" si="77"/>
        <v>22.760962414163444</v>
      </c>
      <c r="AM81">
        <f t="shared" si="78"/>
        <v>22.760962414163444</v>
      </c>
      <c r="AN81">
        <f t="shared" si="79"/>
        <v>0.19796421144659793</v>
      </c>
      <c r="AO81">
        <f t="shared" si="80"/>
        <v>18.470427844533187</v>
      </c>
      <c r="AP81">
        <f t="shared" si="81"/>
        <v>18.470427844533187</v>
      </c>
    </row>
    <row r="82" spans="1:42">
      <c r="A82">
        <v>72</v>
      </c>
      <c r="B82">
        <f t="shared" si="44"/>
        <v>0.2241902835193105</v>
      </c>
      <c r="C82">
        <f t="shared" si="45"/>
        <v>0</v>
      </c>
      <c r="D82">
        <f t="shared" si="46"/>
        <v>-1.8866094777850713</v>
      </c>
      <c r="E82">
        <f t="shared" si="41"/>
        <v>0</v>
      </c>
      <c r="F82">
        <f t="shared" si="47"/>
        <v>0</v>
      </c>
      <c r="G82">
        <f t="shared" si="42"/>
        <v>-1.2157173424334702</v>
      </c>
      <c r="H82">
        <f t="shared" si="43"/>
        <v>0</v>
      </c>
      <c r="I82">
        <f t="shared" si="48"/>
        <v>0</v>
      </c>
      <c r="J82">
        <f t="shared" si="49"/>
        <v>-2.9704104416564077</v>
      </c>
      <c r="K82">
        <f t="shared" si="50"/>
        <v>0</v>
      </c>
      <c r="L82">
        <f t="shared" si="51"/>
        <v>0</v>
      </c>
      <c r="M82">
        <f t="shared" si="52"/>
        <v>-1.5090415105029558</v>
      </c>
      <c r="N82">
        <f t="shared" si="53"/>
        <v>0</v>
      </c>
      <c r="O82">
        <f t="shared" si="54"/>
        <v>0</v>
      </c>
      <c r="P82">
        <f t="shared" si="55"/>
        <v>-1.0242372234056352</v>
      </c>
      <c r="Q82">
        <f t="shared" si="56"/>
        <v>0</v>
      </c>
      <c r="R82">
        <f t="shared" si="57"/>
        <v>0</v>
      </c>
      <c r="S82">
        <f t="shared" si="58"/>
        <v>-1.672420655381055</v>
      </c>
      <c r="T82">
        <f t="shared" si="59"/>
        <v>0</v>
      </c>
      <c r="U82">
        <f t="shared" si="60"/>
        <v>0</v>
      </c>
      <c r="V82">
        <f t="shared" si="61"/>
        <v>-1.8718111690030845</v>
      </c>
      <c r="W82">
        <f t="shared" si="62"/>
        <v>0</v>
      </c>
      <c r="X82">
        <f t="shared" si="63"/>
        <v>0</v>
      </c>
      <c r="Y82">
        <f t="shared" si="64"/>
        <v>-1.4048853089376057</v>
      </c>
      <c r="Z82">
        <f t="shared" si="65"/>
        <v>0</v>
      </c>
      <c r="AA82">
        <f t="shared" si="66"/>
        <v>0</v>
      </c>
      <c r="AB82">
        <f t="shared" si="67"/>
        <v>-1.3469114346434683</v>
      </c>
      <c r="AC82">
        <f t="shared" si="68"/>
        <v>0</v>
      </c>
      <c r="AD82">
        <f t="shared" si="69"/>
        <v>0</v>
      </c>
      <c r="AE82">
        <f t="shared" si="70"/>
        <v>-1.204995136504734</v>
      </c>
      <c r="AF82">
        <f t="shared" si="71"/>
        <v>0</v>
      </c>
      <c r="AG82">
        <f t="shared" si="72"/>
        <v>0</v>
      </c>
      <c r="AH82">
        <f t="shared" si="73"/>
        <v>0.46109795181977664</v>
      </c>
      <c r="AI82">
        <f t="shared" si="74"/>
        <v>0</v>
      </c>
      <c r="AJ82">
        <f t="shared" si="75"/>
        <v>0</v>
      </c>
      <c r="AK82">
        <f t="shared" si="76"/>
        <v>-1.5114274472253426</v>
      </c>
      <c r="AL82">
        <f t="shared" si="77"/>
        <v>0</v>
      </c>
      <c r="AM82">
        <f t="shared" si="78"/>
        <v>0</v>
      </c>
      <c r="AN82">
        <f t="shared" si="79"/>
        <v>-7.4323945696950999E-2</v>
      </c>
      <c r="AO82">
        <f t="shared" si="80"/>
        <v>0</v>
      </c>
      <c r="AP82">
        <f t="shared" si="81"/>
        <v>0</v>
      </c>
    </row>
    <row r="83" spans="1:42">
      <c r="A83">
        <v>73</v>
      </c>
      <c r="B83">
        <f t="shared" si="44"/>
        <v>1.8948118113707133</v>
      </c>
      <c r="C83">
        <f t="shared" si="45"/>
        <v>1.8948118113707133</v>
      </c>
      <c r="D83">
        <f t="shared" si="46"/>
        <v>0.4058763538659953</v>
      </c>
      <c r="E83">
        <f t="shared" si="41"/>
        <v>71.269268839631181</v>
      </c>
      <c r="F83">
        <f t="shared" si="47"/>
        <v>71.269268839631181</v>
      </c>
      <c r="G83">
        <f t="shared" si="42"/>
        <v>0.35865959198986186</v>
      </c>
      <c r="H83">
        <f t="shared" si="43"/>
        <v>62.978310118251649</v>
      </c>
      <c r="I83">
        <f t="shared" si="48"/>
        <v>62.978310118251649</v>
      </c>
      <c r="J83">
        <f t="shared" si="49"/>
        <v>0.40235021058567622</v>
      </c>
      <c r="K83">
        <f t="shared" si="50"/>
        <v>70.650100831890853</v>
      </c>
      <c r="L83">
        <f t="shared" si="51"/>
        <v>70.650100831890853</v>
      </c>
      <c r="M83">
        <f t="shared" si="52"/>
        <v>0.37673997056963038</v>
      </c>
      <c r="N83">
        <f t="shared" si="53"/>
        <v>66.153107934015182</v>
      </c>
      <c r="O83">
        <f t="shared" si="54"/>
        <v>66.153107934015182</v>
      </c>
      <c r="P83">
        <f t="shared" si="55"/>
        <v>0.35947486513093196</v>
      </c>
      <c r="Q83">
        <f t="shared" si="56"/>
        <v>63.121466821309639</v>
      </c>
      <c r="R83">
        <f t="shared" si="57"/>
        <v>63.121466821309639</v>
      </c>
      <c r="S83">
        <f t="shared" si="58"/>
        <v>0.38727268820989424</v>
      </c>
      <c r="T83">
        <f t="shared" si="59"/>
        <v>68.002585189750391</v>
      </c>
      <c r="U83">
        <f t="shared" si="60"/>
        <v>68.002585189750391</v>
      </c>
      <c r="V83">
        <f t="shared" si="61"/>
        <v>0.43537638260765021</v>
      </c>
      <c r="W83">
        <f t="shared" si="62"/>
        <v>76.449283539033942</v>
      </c>
      <c r="X83">
        <f t="shared" si="63"/>
        <v>76.449283539033942</v>
      </c>
      <c r="Y83">
        <f t="shared" si="64"/>
        <v>0.36063470999362801</v>
      </c>
      <c r="Z83">
        <f t="shared" si="65"/>
        <v>63.325128095351339</v>
      </c>
      <c r="AA83">
        <f t="shared" si="66"/>
        <v>63.325128095351339</v>
      </c>
      <c r="AB83">
        <f t="shared" si="67"/>
        <v>0.41705009143540384</v>
      </c>
      <c r="AC83">
        <f t="shared" si="68"/>
        <v>73.231305058771426</v>
      </c>
      <c r="AD83">
        <f t="shared" si="69"/>
        <v>73.231305058771426</v>
      </c>
      <c r="AE83">
        <f t="shared" si="70"/>
        <v>0.38401232985240685</v>
      </c>
      <c r="AF83">
        <f t="shared" si="71"/>
        <v>67.43008729949382</v>
      </c>
      <c r="AG83">
        <f t="shared" si="72"/>
        <v>67.43008729949382</v>
      </c>
      <c r="AH83">
        <f t="shared" si="73"/>
        <v>0.40841509737944715</v>
      </c>
      <c r="AI83">
        <f t="shared" si="74"/>
        <v>71.715055819463004</v>
      </c>
      <c r="AJ83">
        <f t="shared" si="75"/>
        <v>71.715055819463004</v>
      </c>
      <c r="AK83">
        <f t="shared" si="76"/>
        <v>0.3311478421604015</v>
      </c>
      <c r="AL83">
        <f t="shared" si="77"/>
        <v>58.147424366548435</v>
      </c>
      <c r="AM83">
        <f t="shared" si="78"/>
        <v>58.147424366548435</v>
      </c>
      <c r="AN83">
        <f t="shared" si="79"/>
        <v>0.30984229268764951</v>
      </c>
      <c r="AO83">
        <f t="shared" si="80"/>
        <v>54.406307352249662</v>
      </c>
      <c r="AP83">
        <f t="shared" si="81"/>
        <v>54.406307352249662</v>
      </c>
    </row>
    <row r="84" spans="1:42">
      <c r="A84">
        <v>74</v>
      </c>
      <c r="B84">
        <f t="shared" si="44"/>
        <v>3.0687040891719817</v>
      </c>
      <c r="C84">
        <f t="shared" si="45"/>
        <v>3.0687040891719817</v>
      </c>
      <c r="D84">
        <f t="shared" si="46"/>
        <v>0.43617701363328765</v>
      </c>
      <c r="E84">
        <f t="shared" si="41"/>
        <v>325.3404882553441</v>
      </c>
      <c r="F84">
        <f t="shared" si="47"/>
        <v>210</v>
      </c>
      <c r="G84">
        <f t="shared" si="42"/>
        <v>0.30217620438950155</v>
      </c>
      <c r="H84">
        <f t="shared" si="43"/>
        <v>225.39049698267817</v>
      </c>
      <c r="I84">
        <f t="shared" si="48"/>
        <v>210</v>
      </c>
      <c r="J84">
        <f t="shared" si="49"/>
        <v>0.41162697683574079</v>
      </c>
      <c r="K84">
        <f t="shared" si="50"/>
        <v>307.02883791900689</v>
      </c>
      <c r="L84">
        <f t="shared" si="51"/>
        <v>210</v>
      </c>
      <c r="M84">
        <f t="shared" si="52"/>
        <v>0.31710718075541222</v>
      </c>
      <c r="N84">
        <f t="shared" si="53"/>
        <v>236.52737716935027</v>
      </c>
      <c r="O84">
        <f t="shared" si="54"/>
        <v>210</v>
      </c>
      <c r="P84">
        <f t="shared" si="55"/>
        <v>0.2646330046993608</v>
      </c>
      <c r="Q84">
        <f t="shared" si="56"/>
        <v>197.38736399748291</v>
      </c>
      <c r="R84">
        <f t="shared" si="57"/>
        <v>197.38736399748291</v>
      </c>
      <c r="S84">
        <f t="shared" si="58"/>
        <v>0.36602055022033753</v>
      </c>
      <c r="T84">
        <f t="shared" si="59"/>
        <v>273.01141692049583</v>
      </c>
      <c r="U84">
        <f t="shared" si="60"/>
        <v>210</v>
      </c>
      <c r="V84">
        <f t="shared" si="61"/>
        <v>0.38228769257378659</v>
      </c>
      <c r="W84">
        <f t="shared" si="62"/>
        <v>285.14493122861074</v>
      </c>
      <c r="X84">
        <f t="shared" si="63"/>
        <v>210</v>
      </c>
      <c r="Y84">
        <f t="shared" si="64"/>
        <v>0.43444096755272332</v>
      </c>
      <c r="Z84">
        <f t="shared" si="65"/>
        <v>324.04558719033884</v>
      </c>
      <c r="AA84">
        <f t="shared" si="66"/>
        <v>210</v>
      </c>
      <c r="AB84">
        <f t="shared" si="67"/>
        <v>0.40027609695796079</v>
      </c>
      <c r="AC84">
        <f t="shared" si="68"/>
        <v>298.56231931271122</v>
      </c>
      <c r="AD84">
        <f t="shared" si="69"/>
        <v>210</v>
      </c>
      <c r="AE84">
        <f t="shared" si="70"/>
        <v>0.33022391933714579</v>
      </c>
      <c r="AF84">
        <f t="shared" si="71"/>
        <v>246.31103380671425</v>
      </c>
      <c r="AG84">
        <f t="shared" si="72"/>
        <v>210</v>
      </c>
      <c r="AH84">
        <f t="shared" si="73"/>
        <v>0.38013534357980894</v>
      </c>
      <c r="AI84">
        <f t="shared" si="74"/>
        <v>283.53951358689767</v>
      </c>
      <c r="AJ84">
        <f t="shared" si="75"/>
        <v>210</v>
      </c>
      <c r="AK84">
        <f t="shared" si="76"/>
        <v>0.14217891741018929</v>
      </c>
      <c r="AL84">
        <f t="shared" si="77"/>
        <v>106.04996816438626</v>
      </c>
      <c r="AM84">
        <f t="shared" si="78"/>
        <v>106.04996816438626</v>
      </c>
      <c r="AN84">
        <f t="shared" si="79"/>
        <v>0.32156015178467451</v>
      </c>
      <c r="AO84">
        <f t="shared" si="80"/>
        <v>239.84880797282017</v>
      </c>
      <c r="AP84">
        <f t="shared" si="81"/>
        <v>210</v>
      </c>
    </row>
    <row r="85" spans="1:42">
      <c r="A85">
        <v>75</v>
      </c>
      <c r="B85">
        <f t="shared" si="44"/>
        <v>3.4673234059818414</v>
      </c>
      <c r="C85">
        <f t="shared" si="45"/>
        <v>3.4673234059818414</v>
      </c>
      <c r="D85">
        <f t="shared" si="46"/>
        <v>0.41364112818763266</v>
      </c>
      <c r="E85">
        <f t="shared" si="41"/>
        <v>445.05847052802204</v>
      </c>
      <c r="F85">
        <f t="shared" si="47"/>
        <v>210</v>
      </c>
      <c r="G85">
        <f t="shared" si="42"/>
        <v>0.11018685096461445</v>
      </c>
      <c r="H85">
        <f t="shared" si="43"/>
        <v>118.55588823451197</v>
      </c>
      <c r="I85">
        <f t="shared" si="48"/>
        <v>118.55588823451197</v>
      </c>
      <c r="J85">
        <f t="shared" si="49"/>
        <v>0.37450998652102996</v>
      </c>
      <c r="K85">
        <f t="shared" si="50"/>
        <v>402.95519579695224</v>
      </c>
      <c r="L85">
        <f t="shared" si="51"/>
        <v>210</v>
      </c>
      <c r="M85">
        <f t="shared" si="52"/>
        <v>0.2167746987143705</v>
      </c>
      <c r="N85">
        <f t="shared" si="53"/>
        <v>233.23941766068094</v>
      </c>
      <c r="O85">
        <f t="shared" si="54"/>
        <v>210</v>
      </c>
      <c r="P85">
        <f t="shared" si="55"/>
        <v>0.13544048412128529</v>
      </c>
      <c r="Q85">
        <f t="shared" si="56"/>
        <v>145.72761411493596</v>
      </c>
      <c r="R85">
        <f t="shared" si="57"/>
        <v>145.72761411493596</v>
      </c>
      <c r="S85">
        <f t="shared" si="58"/>
        <v>0.29704927902791667</v>
      </c>
      <c r="T85">
        <f t="shared" si="59"/>
        <v>319.6111043765618</v>
      </c>
      <c r="U85">
        <f t="shared" si="60"/>
        <v>210</v>
      </c>
      <c r="V85">
        <f t="shared" si="61"/>
        <v>0.32092783511335554</v>
      </c>
      <c r="W85">
        <f t="shared" si="62"/>
        <v>345.30331176504546</v>
      </c>
      <c r="X85">
        <f t="shared" si="63"/>
        <v>210</v>
      </c>
      <c r="Y85">
        <f t="shared" si="64"/>
        <v>0.40195125872908571</v>
      </c>
      <c r="Z85">
        <f t="shared" si="65"/>
        <v>432.48071878295582</v>
      </c>
      <c r="AA85">
        <f t="shared" si="66"/>
        <v>210</v>
      </c>
      <c r="AB85">
        <f t="shared" si="67"/>
        <v>0.34733945168561142</v>
      </c>
      <c r="AC85">
        <f t="shared" si="68"/>
        <v>373.72097353703612</v>
      </c>
      <c r="AD85">
        <f t="shared" si="69"/>
        <v>210</v>
      </c>
      <c r="AE85">
        <f t="shared" si="70"/>
        <v>0.28137308427147445</v>
      </c>
      <c r="AF85">
        <f t="shared" si="71"/>
        <v>302.74425341188498</v>
      </c>
      <c r="AG85">
        <f t="shared" si="72"/>
        <v>210</v>
      </c>
      <c r="AH85">
        <f t="shared" si="73"/>
        <v>0.35458455762066143</v>
      </c>
      <c r="AI85">
        <f t="shared" si="74"/>
        <v>381.51636801435745</v>
      </c>
      <c r="AJ85">
        <f t="shared" si="75"/>
        <v>210</v>
      </c>
      <c r="AK85">
        <f t="shared" si="76"/>
        <v>3.7621070610963092E-2</v>
      </c>
      <c r="AL85">
        <f t="shared" si="77"/>
        <v>40.478509037783262</v>
      </c>
      <c r="AM85">
        <f t="shared" si="78"/>
        <v>40.478509037783262</v>
      </c>
      <c r="AN85">
        <f t="shared" si="79"/>
        <v>0.27295718064363789</v>
      </c>
      <c r="AO85">
        <f t="shared" si="80"/>
        <v>293.68913548121071</v>
      </c>
      <c r="AP85">
        <f t="shared" si="81"/>
        <v>210</v>
      </c>
    </row>
    <row r="86" spans="1:42">
      <c r="A86">
        <v>76</v>
      </c>
      <c r="B86">
        <f t="shared" si="44"/>
        <v>3.0080434963083804</v>
      </c>
      <c r="C86">
        <f t="shared" si="45"/>
        <v>3.0080434963083804</v>
      </c>
      <c r="D86">
        <f t="shared" si="46"/>
        <v>0.44056624453057225</v>
      </c>
      <c r="E86">
        <f t="shared" si="41"/>
        <v>309.50941045146965</v>
      </c>
      <c r="F86">
        <f t="shared" si="47"/>
        <v>210</v>
      </c>
      <c r="G86">
        <f t="shared" si="42"/>
        <v>0.32343843588178478</v>
      </c>
      <c r="H86">
        <f t="shared" si="43"/>
        <v>227.22403463702025</v>
      </c>
      <c r="I86">
        <f t="shared" si="48"/>
        <v>210</v>
      </c>
      <c r="J86">
        <f t="shared" si="49"/>
        <v>0.4169939319256431</v>
      </c>
      <c r="K86">
        <f t="shared" si="50"/>
        <v>292.94923892697358</v>
      </c>
      <c r="L86">
        <f t="shared" si="51"/>
        <v>210</v>
      </c>
      <c r="M86">
        <f t="shared" si="52"/>
        <v>0.33237545197918061</v>
      </c>
      <c r="N86">
        <f t="shared" si="53"/>
        <v>233.50252423498657</v>
      </c>
      <c r="O86">
        <f t="shared" si="54"/>
        <v>210</v>
      </c>
      <c r="P86">
        <f t="shared" si="55"/>
        <v>0.28429310284645404</v>
      </c>
      <c r="Q86">
        <f t="shared" si="56"/>
        <v>199.7234053897632</v>
      </c>
      <c r="R86">
        <f t="shared" si="57"/>
        <v>199.7234053897632</v>
      </c>
      <c r="S86">
        <f t="shared" si="58"/>
        <v>0.37582653975011837</v>
      </c>
      <c r="T86">
        <f t="shared" si="59"/>
        <v>264.02805978478233</v>
      </c>
      <c r="U86">
        <f t="shared" si="60"/>
        <v>210</v>
      </c>
      <c r="V86">
        <f t="shared" si="61"/>
        <v>0.38965664806998745</v>
      </c>
      <c r="W86">
        <f t="shared" si="62"/>
        <v>273.74407576581518</v>
      </c>
      <c r="X86">
        <f t="shared" si="63"/>
        <v>210</v>
      </c>
      <c r="Y86">
        <f t="shared" si="64"/>
        <v>0.43856884229640569</v>
      </c>
      <c r="Z86">
        <f t="shared" si="65"/>
        <v>308.10618268355466</v>
      </c>
      <c r="AA86">
        <f t="shared" si="66"/>
        <v>210</v>
      </c>
      <c r="AB86">
        <f t="shared" si="67"/>
        <v>0.40833182369024706</v>
      </c>
      <c r="AC86">
        <f t="shared" si="68"/>
        <v>286.86387935508702</v>
      </c>
      <c r="AD86">
        <f t="shared" si="69"/>
        <v>210</v>
      </c>
      <c r="AE86">
        <f t="shared" si="70"/>
        <v>0.33796712887031799</v>
      </c>
      <c r="AF86">
        <f t="shared" si="71"/>
        <v>237.43082477888112</v>
      </c>
      <c r="AG86">
        <f t="shared" si="72"/>
        <v>210</v>
      </c>
      <c r="AH86">
        <f t="shared" si="73"/>
        <v>0.38345932681188777</v>
      </c>
      <c r="AI86">
        <f t="shared" si="74"/>
        <v>269.39029407512623</v>
      </c>
      <c r="AJ86">
        <f t="shared" si="75"/>
        <v>210</v>
      </c>
      <c r="AK86">
        <f t="shared" si="76"/>
        <v>0.15809019091831189</v>
      </c>
      <c r="AL86">
        <f t="shared" si="77"/>
        <v>111.06253008880159</v>
      </c>
      <c r="AM86">
        <f t="shared" si="78"/>
        <v>111.06253008880159</v>
      </c>
      <c r="AN86">
        <f t="shared" si="79"/>
        <v>0.32866386205209025</v>
      </c>
      <c r="AO86">
        <f t="shared" si="80"/>
        <v>230.89503438656345</v>
      </c>
      <c r="AP86">
        <f t="shared" si="81"/>
        <v>210</v>
      </c>
    </row>
    <row r="87" spans="1:42">
      <c r="A87">
        <v>77</v>
      </c>
      <c r="B87">
        <f t="shared" si="44"/>
        <v>1.8206404668681595</v>
      </c>
      <c r="C87">
        <f t="shared" si="45"/>
        <v>1.8206404668681595</v>
      </c>
      <c r="D87">
        <f t="shared" si="46"/>
        <v>0.39177887909417031</v>
      </c>
      <c r="E87">
        <f t="shared" si="41"/>
        <v>61.027263586057323</v>
      </c>
      <c r="F87">
        <f t="shared" si="47"/>
        <v>61.027263586057323</v>
      </c>
      <c r="G87">
        <f t="shared" si="42"/>
        <v>0.33693079895247724</v>
      </c>
      <c r="H87">
        <f t="shared" si="43"/>
        <v>52.483596679522165</v>
      </c>
      <c r="I87">
        <f t="shared" si="48"/>
        <v>52.483596679522165</v>
      </c>
      <c r="J87">
        <f t="shared" si="49"/>
        <v>0.38743952939724746</v>
      </c>
      <c r="K87">
        <f t="shared" si="50"/>
        <v>60.351324550348004</v>
      </c>
      <c r="L87">
        <f t="shared" si="51"/>
        <v>60.351324550348004</v>
      </c>
      <c r="M87">
        <f t="shared" si="52"/>
        <v>0.360896254117545</v>
      </c>
      <c r="N87">
        <f t="shared" si="53"/>
        <v>56.216687530922769</v>
      </c>
      <c r="O87">
        <f t="shared" si="54"/>
        <v>56.216687530922769</v>
      </c>
      <c r="P87">
        <f t="shared" si="55"/>
        <v>0.34511921125293632</v>
      </c>
      <c r="Q87">
        <f t="shared" si="56"/>
        <v>53.759102896107457</v>
      </c>
      <c r="R87">
        <f t="shared" si="57"/>
        <v>53.759102896107457</v>
      </c>
      <c r="S87">
        <f t="shared" si="58"/>
        <v>0.36686192698269604</v>
      </c>
      <c r="T87">
        <f t="shared" si="59"/>
        <v>57.145958376894669</v>
      </c>
      <c r="U87">
        <f t="shared" si="60"/>
        <v>57.145958376894669</v>
      </c>
      <c r="V87">
        <f t="shared" si="61"/>
        <v>0.42702163912185842</v>
      </c>
      <c r="W87">
        <f t="shared" si="62"/>
        <v>66.51701640449069</v>
      </c>
      <c r="X87">
        <f t="shared" si="63"/>
        <v>66.51701640449069</v>
      </c>
      <c r="Y87">
        <f t="shared" si="64"/>
        <v>0.35420658070994149</v>
      </c>
      <c r="Z87">
        <f t="shared" si="65"/>
        <v>55.174639365145239</v>
      </c>
      <c r="AA87">
        <f t="shared" si="66"/>
        <v>55.174639365145239</v>
      </c>
      <c r="AB87">
        <f t="shared" si="67"/>
        <v>0.40181503765661652</v>
      </c>
      <c r="AC87">
        <f t="shared" si="68"/>
        <v>62.590592613385141</v>
      </c>
      <c r="AD87">
        <f t="shared" si="69"/>
        <v>62.590592613385141</v>
      </c>
      <c r="AE87">
        <f t="shared" si="70"/>
        <v>0.37726651608670358</v>
      </c>
      <c r="AF87">
        <f t="shared" si="71"/>
        <v>58.766677705162145</v>
      </c>
      <c r="AG87">
        <f t="shared" si="72"/>
        <v>58.766677705162145</v>
      </c>
      <c r="AH87">
        <f t="shared" si="73"/>
        <v>0.39991149405174364</v>
      </c>
      <c r="AI87">
        <f t="shared" si="74"/>
        <v>62.294078269399257</v>
      </c>
      <c r="AJ87">
        <f t="shared" si="75"/>
        <v>62.294078269399257</v>
      </c>
      <c r="AK87">
        <f t="shared" si="76"/>
        <v>0.32188887368278385</v>
      </c>
      <c r="AL87">
        <f t="shared" si="77"/>
        <v>50.140521064017371</v>
      </c>
      <c r="AM87">
        <f t="shared" si="78"/>
        <v>50.140521064017371</v>
      </c>
      <c r="AN87">
        <f t="shared" si="79"/>
        <v>0.29071490626932495</v>
      </c>
      <c r="AO87">
        <f t="shared" si="80"/>
        <v>45.284562695962947</v>
      </c>
      <c r="AP87">
        <f t="shared" si="81"/>
        <v>45.284562695962947</v>
      </c>
    </row>
    <row r="88" spans="1:42">
      <c r="A88">
        <v>78</v>
      </c>
      <c r="B88">
        <f t="shared" si="44"/>
        <v>0.21115614346088504</v>
      </c>
      <c r="C88">
        <f t="shared" si="45"/>
        <v>0</v>
      </c>
      <c r="D88">
        <f t="shared" si="46"/>
        <v>-1.9122389024572997</v>
      </c>
      <c r="E88">
        <f t="shared" si="41"/>
        <v>0</v>
      </c>
      <c r="F88">
        <f t="shared" si="47"/>
        <v>0</v>
      </c>
      <c r="G88">
        <f t="shared" si="42"/>
        <v>-1.2369278125427532</v>
      </c>
      <c r="H88">
        <f t="shared" si="43"/>
        <v>0</v>
      </c>
      <c r="I88">
        <f t="shared" si="48"/>
        <v>0</v>
      </c>
      <c r="J88">
        <f t="shared" si="49"/>
        <v>-3.048486633118213</v>
      </c>
      <c r="K88">
        <f t="shared" si="50"/>
        <v>0</v>
      </c>
      <c r="L88">
        <f t="shared" si="51"/>
        <v>0</v>
      </c>
      <c r="M88">
        <f t="shared" si="52"/>
        <v>-1.5369308328544082</v>
      </c>
      <c r="N88">
        <f t="shared" si="53"/>
        <v>0</v>
      </c>
      <c r="O88">
        <f t="shared" si="54"/>
        <v>0</v>
      </c>
      <c r="P88">
        <f t="shared" si="55"/>
        <v>-1.0407215964320751</v>
      </c>
      <c r="Q88">
        <f t="shared" si="56"/>
        <v>0</v>
      </c>
      <c r="R88">
        <f t="shared" si="57"/>
        <v>0</v>
      </c>
      <c r="S88">
        <f t="shared" si="58"/>
        <v>-1.7075990606888696</v>
      </c>
      <c r="T88">
        <f t="shared" si="59"/>
        <v>0</v>
      </c>
      <c r="U88">
        <f t="shared" si="60"/>
        <v>0</v>
      </c>
      <c r="V88">
        <f t="shared" si="61"/>
        <v>-1.9254473843608189</v>
      </c>
      <c r="W88">
        <f t="shared" si="62"/>
        <v>0</v>
      </c>
      <c r="X88">
        <f t="shared" si="63"/>
        <v>0</v>
      </c>
      <c r="Y88">
        <f t="shared" si="64"/>
        <v>-1.4412591348182964</v>
      </c>
      <c r="Z88">
        <f t="shared" si="65"/>
        <v>0</v>
      </c>
      <c r="AA88">
        <f t="shared" si="66"/>
        <v>0</v>
      </c>
      <c r="AB88">
        <f t="shared" si="67"/>
        <v>-1.3816675809712526</v>
      </c>
      <c r="AC88">
        <f t="shared" si="68"/>
        <v>0</v>
      </c>
      <c r="AD88">
        <f t="shared" si="69"/>
        <v>0</v>
      </c>
      <c r="AE88">
        <f t="shared" si="70"/>
        <v>-1.2287388497996252</v>
      </c>
      <c r="AF88">
        <f t="shared" si="71"/>
        <v>0</v>
      </c>
      <c r="AG88">
        <f t="shared" si="72"/>
        <v>0</v>
      </c>
      <c r="AH88">
        <f t="shared" si="73"/>
        <v>0.48743964403195694</v>
      </c>
      <c r="AI88">
        <f t="shared" si="74"/>
        <v>0</v>
      </c>
      <c r="AJ88">
        <f t="shared" si="75"/>
        <v>0</v>
      </c>
      <c r="AK88">
        <f t="shared" si="76"/>
        <v>-1.5452819363584549</v>
      </c>
      <c r="AL88">
        <f t="shared" si="77"/>
        <v>0</v>
      </c>
      <c r="AM88">
        <f t="shared" si="78"/>
        <v>0</v>
      </c>
      <c r="AN88">
        <f t="shared" si="79"/>
        <v>-6.9179223512302573E-2</v>
      </c>
      <c r="AO88">
        <f t="shared" si="80"/>
        <v>0</v>
      </c>
      <c r="AP88">
        <f t="shared" si="81"/>
        <v>0</v>
      </c>
    </row>
    <row r="89" spans="1:42">
      <c r="A89">
        <v>79</v>
      </c>
      <c r="B89">
        <f t="shared" si="44"/>
        <v>-1.4169096249193938</v>
      </c>
      <c r="C89">
        <f t="shared" si="45"/>
        <v>0</v>
      </c>
      <c r="D89">
        <f t="shared" si="46"/>
        <v>0.22144465661645851</v>
      </c>
      <c r="E89">
        <f t="shared" si="41"/>
        <v>0</v>
      </c>
      <c r="F89">
        <f t="shared" si="47"/>
        <v>0</v>
      </c>
      <c r="G89">
        <f t="shared" si="42"/>
        <v>0.14016666950958045</v>
      </c>
      <c r="H89">
        <f t="shared" si="43"/>
        <v>0</v>
      </c>
      <c r="I89">
        <f t="shared" si="48"/>
        <v>0</v>
      </c>
      <c r="J89">
        <f t="shared" si="49"/>
        <v>0.22023260599916217</v>
      </c>
      <c r="K89">
        <f t="shared" si="50"/>
        <v>0</v>
      </c>
      <c r="L89">
        <f t="shared" si="51"/>
        <v>0</v>
      </c>
      <c r="M89">
        <f t="shared" si="52"/>
        <v>0.17857864599419404</v>
      </c>
      <c r="N89">
        <f t="shared" si="53"/>
        <v>0</v>
      </c>
      <c r="O89">
        <f t="shared" si="54"/>
        <v>0</v>
      </c>
      <c r="P89">
        <f t="shared" si="55"/>
        <v>0.13704022572990837</v>
      </c>
      <c r="Q89">
        <f t="shared" si="56"/>
        <v>0</v>
      </c>
      <c r="R89">
        <f t="shared" si="57"/>
        <v>0</v>
      </c>
      <c r="S89">
        <f t="shared" si="58"/>
        <v>0.17485841084270426</v>
      </c>
      <c r="T89">
        <f t="shared" si="59"/>
        <v>0</v>
      </c>
      <c r="U89">
        <f t="shared" si="60"/>
        <v>0</v>
      </c>
      <c r="V89">
        <f t="shared" si="61"/>
        <v>0.31446633144680902</v>
      </c>
      <c r="W89">
        <f t="shared" si="62"/>
        <v>0</v>
      </c>
      <c r="X89">
        <f t="shared" si="63"/>
        <v>0</v>
      </c>
      <c r="Y89">
        <f t="shared" si="64"/>
        <v>0.24891922650216403</v>
      </c>
      <c r="Z89">
        <f t="shared" si="65"/>
        <v>0</v>
      </c>
      <c r="AA89">
        <f t="shared" si="66"/>
        <v>0</v>
      </c>
      <c r="AB89">
        <f t="shared" si="67"/>
        <v>0.26079036795984933</v>
      </c>
      <c r="AC89">
        <f t="shared" si="68"/>
        <v>0</v>
      </c>
      <c r="AD89">
        <f t="shared" si="69"/>
        <v>0</v>
      </c>
      <c r="AE89">
        <f t="shared" si="70"/>
        <v>0.27194439238550738</v>
      </c>
      <c r="AF89">
        <f t="shared" si="71"/>
        <v>0</v>
      </c>
      <c r="AG89">
        <f t="shared" si="72"/>
        <v>0</v>
      </c>
      <c r="AH89">
        <f t="shared" si="73"/>
        <v>0.30732795870919882</v>
      </c>
      <c r="AI89">
        <f t="shared" si="74"/>
        <v>0</v>
      </c>
      <c r="AJ89">
        <f t="shared" si="75"/>
        <v>0</v>
      </c>
      <c r="AK89">
        <f t="shared" si="76"/>
        <v>0.18915157205263444</v>
      </c>
      <c r="AL89">
        <f t="shared" si="77"/>
        <v>0</v>
      </c>
      <c r="AM89">
        <f t="shared" si="78"/>
        <v>0</v>
      </c>
      <c r="AN89">
        <f t="shared" si="79"/>
        <v>0.15313523993300737</v>
      </c>
      <c r="AO89">
        <f t="shared" si="80"/>
        <v>0</v>
      </c>
      <c r="AP89">
        <f t="shared" si="81"/>
        <v>0</v>
      </c>
    </row>
    <row r="90" spans="1:42">
      <c r="A90">
        <v>80</v>
      </c>
      <c r="B90">
        <f t="shared" si="44"/>
        <v>-2.6637981627100817</v>
      </c>
      <c r="C90">
        <f t="shared" si="45"/>
        <v>-2.6637981627100817</v>
      </c>
      <c r="D90">
        <f t="shared" si="46"/>
        <v>0.45155663436774063</v>
      </c>
      <c r="E90">
        <f t="shared" si="41"/>
        <v>220.30607637293164</v>
      </c>
      <c r="F90">
        <f t="shared" si="47"/>
        <v>210</v>
      </c>
      <c r="G90">
        <f t="shared" si="42"/>
        <v>0.40430538040759068</v>
      </c>
      <c r="H90">
        <f t="shared" si="43"/>
        <v>197.25306912781153</v>
      </c>
      <c r="I90">
        <f t="shared" si="48"/>
        <v>197.25306912781153</v>
      </c>
      <c r="J90">
        <f t="shared" si="49"/>
        <v>0.44604328120881492</v>
      </c>
      <c r="K90">
        <f t="shared" si="50"/>
        <v>217.61621399542076</v>
      </c>
      <c r="L90">
        <f t="shared" si="51"/>
        <v>210</v>
      </c>
      <c r="M90">
        <f t="shared" si="52"/>
        <v>0.4190220024458724</v>
      </c>
      <c r="N90">
        <f t="shared" si="53"/>
        <v>204.43303507661631</v>
      </c>
      <c r="O90">
        <f t="shared" si="54"/>
        <v>204.43303507661631</v>
      </c>
      <c r="P90">
        <f t="shared" si="55"/>
        <v>0.3958630154656626</v>
      </c>
      <c r="Q90">
        <f t="shared" si="56"/>
        <v>193.13419642368493</v>
      </c>
      <c r="R90">
        <f t="shared" si="57"/>
        <v>193.13419642368493</v>
      </c>
      <c r="S90">
        <f t="shared" si="58"/>
        <v>0.42180874315924566</v>
      </c>
      <c r="T90">
        <f t="shared" si="59"/>
        <v>205.79263399667553</v>
      </c>
      <c r="U90">
        <f t="shared" si="60"/>
        <v>205.79263399667553</v>
      </c>
      <c r="V90">
        <f t="shared" si="61"/>
        <v>0.42359296304348071</v>
      </c>
      <c r="W90">
        <f t="shared" si="62"/>
        <v>206.66312166569799</v>
      </c>
      <c r="X90">
        <f t="shared" si="63"/>
        <v>206.66312166569799</v>
      </c>
      <c r="Y90">
        <f t="shared" si="64"/>
        <v>0.45791025280454112</v>
      </c>
      <c r="Z90">
        <f t="shared" si="65"/>
        <v>223.40588853833614</v>
      </c>
      <c r="AA90">
        <f t="shared" si="66"/>
        <v>210</v>
      </c>
      <c r="AB90">
        <f t="shared" si="67"/>
        <v>0.45404760399210109</v>
      </c>
      <c r="AC90">
        <f t="shared" si="68"/>
        <v>221.52137408431486</v>
      </c>
      <c r="AD90">
        <f t="shared" si="69"/>
        <v>210</v>
      </c>
      <c r="AE90">
        <f t="shared" si="70"/>
        <v>0.38345658768866253</v>
      </c>
      <c r="AF90">
        <f t="shared" si="71"/>
        <v>187.08133125167384</v>
      </c>
      <c r="AG90">
        <f t="shared" si="72"/>
        <v>187.08133125167384</v>
      </c>
      <c r="AH90">
        <f t="shared" si="73"/>
        <v>0.40283653168617639</v>
      </c>
      <c r="AI90">
        <f t="shared" si="74"/>
        <v>196.53644517862901</v>
      </c>
      <c r="AJ90">
        <f t="shared" si="75"/>
        <v>196.53644517862901</v>
      </c>
      <c r="AK90">
        <f t="shared" si="76"/>
        <v>0.24838574192114571</v>
      </c>
      <c r="AL90">
        <f t="shared" si="77"/>
        <v>121.18277988816656</v>
      </c>
      <c r="AM90">
        <f t="shared" si="78"/>
        <v>121.18277988816656</v>
      </c>
      <c r="AN90">
        <f t="shared" si="79"/>
        <v>0.36751344108514772</v>
      </c>
      <c r="AO90">
        <f t="shared" si="80"/>
        <v>179.30296679872603</v>
      </c>
      <c r="AP90">
        <f t="shared" si="81"/>
        <v>179.30296679872603</v>
      </c>
    </row>
    <row r="91" spans="1:42">
      <c r="A91">
        <v>81</v>
      </c>
      <c r="B91">
        <f t="shared" si="44"/>
        <v>-3.2316900770356125</v>
      </c>
      <c r="C91">
        <f t="shared" si="45"/>
        <v>-3.2316900770356125</v>
      </c>
      <c r="D91">
        <f t="shared" si="46"/>
        <v>0.42263355223303778</v>
      </c>
      <c r="E91">
        <f t="shared" si="41"/>
        <v>368.18270961114666</v>
      </c>
      <c r="F91">
        <f t="shared" si="47"/>
        <v>210</v>
      </c>
      <c r="G91">
        <f t="shared" si="42"/>
        <v>0.23464091737812121</v>
      </c>
      <c r="H91">
        <f t="shared" si="43"/>
        <v>204.41048347786287</v>
      </c>
      <c r="I91">
        <f t="shared" si="48"/>
        <v>204.41048347786287</v>
      </c>
      <c r="J91">
        <f t="shared" si="49"/>
        <v>0.3968386092968294</v>
      </c>
      <c r="K91">
        <f t="shared" si="50"/>
        <v>345.71110996095763</v>
      </c>
      <c r="L91">
        <f t="shared" si="51"/>
        <v>210</v>
      </c>
      <c r="M91">
        <f t="shared" si="52"/>
        <v>0.27608360761013628</v>
      </c>
      <c r="N91">
        <f t="shared" si="53"/>
        <v>240.51382147026456</v>
      </c>
      <c r="O91">
        <f t="shared" si="54"/>
        <v>210</v>
      </c>
      <c r="P91">
        <f t="shared" si="55"/>
        <v>0.21180924603275808</v>
      </c>
      <c r="Q91">
        <f t="shared" si="56"/>
        <v>184.52037637095759</v>
      </c>
      <c r="R91">
        <f t="shared" si="57"/>
        <v>184.52037637095759</v>
      </c>
      <c r="S91">
        <f t="shared" si="58"/>
        <v>0.33836243931883736</v>
      </c>
      <c r="T91">
        <f t="shared" si="59"/>
        <v>294.76883479983263</v>
      </c>
      <c r="U91">
        <f t="shared" si="60"/>
        <v>210</v>
      </c>
      <c r="V91">
        <f t="shared" si="61"/>
        <v>0.36009325862741548</v>
      </c>
      <c r="W91">
        <f t="shared" si="62"/>
        <v>313.69992035333087</v>
      </c>
      <c r="X91">
        <f t="shared" si="63"/>
        <v>210</v>
      </c>
      <c r="Y91">
        <f t="shared" si="64"/>
        <v>0.42228196038141136</v>
      </c>
      <c r="Z91">
        <f t="shared" si="65"/>
        <v>367.87641580194708</v>
      </c>
      <c r="AA91">
        <f t="shared" si="66"/>
        <v>210</v>
      </c>
      <c r="AB91">
        <f t="shared" si="67"/>
        <v>0.37863155776967061</v>
      </c>
      <c r="AC91">
        <f t="shared" si="68"/>
        <v>329.84980048876781</v>
      </c>
      <c r="AD91">
        <f t="shared" si="69"/>
        <v>210</v>
      </c>
      <c r="AE91">
        <f t="shared" si="70"/>
        <v>0.30982367633986796</v>
      </c>
      <c r="AF91">
        <f t="shared" si="71"/>
        <v>269.90692067344668</v>
      </c>
      <c r="AG91">
        <f t="shared" si="72"/>
        <v>210</v>
      </c>
      <c r="AH91">
        <f t="shared" si="73"/>
        <v>0.37089455557983775</v>
      </c>
      <c r="AI91">
        <f t="shared" si="74"/>
        <v>323.10961051693772</v>
      </c>
      <c r="AJ91">
        <f t="shared" si="75"/>
        <v>210</v>
      </c>
      <c r="AK91">
        <f t="shared" si="76"/>
        <v>9.9427692793559008E-2</v>
      </c>
      <c r="AL91">
        <f t="shared" si="77"/>
        <v>86.61772627775666</v>
      </c>
      <c r="AM91">
        <f t="shared" si="78"/>
        <v>86.61772627775666</v>
      </c>
      <c r="AN91">
        <f t="shared" si="79"/>
        <v>0.30209080097689212</v>
      </c>
      <c r="AO91">
        <f t="shared" si="80"/>
        <v>263.17032584044614</v>
      </c>
      <c r="AP91">
        <f t="shared" si="81"/>
        <v>210</v>
      </c>
    </row>
    <row r="92" spans="1:42">
      <c r="A92">
        <v>82</v>
      </c>
      <c r="B92">
        <f t="shared" si="44"/>
        <v>-2.9957712307864726</v>
      </c>
      <c r="C92">
        <f t="shared" si="45"/>
        <v>-2.9957712307864726</v>
      </c>
      <c r="D92">
        <f t="shared" si="46"/>
        <v>0.44137570222232592</v>
      </c>
      <c r="E92">
        <f t="shared" si="41"/>
        <v>306.29835347722451</v>
      </c>
      <c r="F92">
        <f t="shared" si="47"/>
        <v>210</v>
      </c>
      <c r="G92">
        <f t="shared" si="42"/>
        <v>0.32748446811293874</v>
      </c>
      <c r="H92">
        <f t="shared" si="43"/>
        <v>227.26206464766275</v>
      </c>
      <c r="I92">
        <f t="shared" si="48"/>
        <v>210</v>
      </c>
      <c r="J92">
        <f t="shared" si="49"/>
        <v>0.41807068244688683</v>
      </c>
      <c r="K92">
        <f t="shared" si="50"/>
        <v>290.12553483535123</v>
      </c>
      <c r="L92">
        <f t="shared" si="51"/>
        <v>210</v>
      </c>
      <c r="M92">
        <f t="shared" si="52"/>
        <v>0.33546438121104483</v>
      </c>
      <c r="N92">
        <f t="shared" si="53"/>
        <v>232.79982812339219</v>
      </c>
      <c r="O92">
        <f t="shared" si="54"/>
        <v>210</v>
      </c>
      <c r="P92">
        <f t="shared" si="55"/>
        <v>0.28827054410210429</v>
      </c>
      <c r="Q92">
        <f t="shared" si="56"/>
        <v>200.04905700491435</v>
      </c>
      <c r="R92">
        <f t="shared" si="57"/>
        <v>200.04905700491435</v>
      </c>
      <c r="S92">
        <f t="shared" si="58"/>
        <v>0.37776677225440558</v>
      </c>
      <c r="T92">
        <f t="shared" si="59"/>
        <v>262.15611724282456</v>
      </c>
      <c r="U92">
        <f t="shared" si="60"/>
        <v>210</v>
      </c>
      <c r="V92">
        <f t="shared" si="61"/>
        <v>0.39109285397180926</v>
      </c>
      <c r="W92">
        <f t="shared" si="62"/>
        <v>271.40392329057948</v>
      </c>
      <c r="X92">
        <f t="shared" si="63"/>
        <v>210</v>
      </c>
      <c r="Y92">
        <f t="shared" si="64"/>
        <v>0.43937772905732059</v>
      </c>
      <c r="Z92">
        <f t="shared" si="65"/>
        <v>304.91183426547019</v>
      </c>
      <c r="AA92">
        <f t="shared" si="66"/>
        <v>210</v>
      </c>
      <c r="AB92">
        <f t="shared" si="67"/>
        <v>0.4099615805515564</v>
      </c>
      <c r="AC92">
        <f t="shared" si="68"/>
        <v>284.49811912983597</v>
      </c>
      <c r="AD92">
        <f t="shared" si="69"/>
        <v>210</v>
      </c>
      <c r="AE92">
        <f t="shared" si="70"/>
        <v>0.33954359533956691</v>
      </c>
      <c r="AF92">
        <f t="shared" si="71"/>
        <v>235.63065130816727</v>
      </c>
      <c r="AG92">
        <f t="shared" si="72"/>
        <v>210</v>
      </c>
      <c r="AH92">
        <f t="shared" si="73"/>
        <v>0.38413177230783879</v>
      </c>
      <c r="AI92">
        <f t="shared" si="74"/>
        <v>266.57319101111955</v>
      </c>
      <c r="AJ92">
        <f t="shared" si="75"/>
        <v>210</v>
      </c>
      <c r="AK92">
        <f t="shared" si="76"/>
        <v>0.16130920616470834</v>
      </c>
      <c r="AL92">
        <f t="shared" si="77"/>
        <v>111.94260128093907</v>
      </c>
      <c r="AM92">
        <f t="shared" si="78"/>
        <v>111.94260128093907</v>
      </c>
      <c r="AN92">
        <f t="shared" si="79"/>
        <v>0.33009161809339804</v>
      </c>
      <c r="AO92">
        <f t="shared" si="80"/>
        <v>229.07132995670011</v>
      </c>
      <c r="AP92">
        <f t="shared" si="81"/>
        <v>210</v>
      </c>
    </row>
    <row r="93" spans="1:42">
      <c r="A93">
        <v>83</v>
      </c>
      <c r="B93">
        <f t="shared" si="44"/>
        <v>-2.0312291373765401</v>
      </c>
      <c r="C93">
        <f t="shared" si="45"/>
        <v>-2.0312291373765401</v>
      </c>
      <c r="D93">
        <f t="shared" si="46"/>
        <v>0.42403435764256292</v>
      </c>
      <c r="E93">
        <f t="shared" si="41"/>
        <v>91.725080903001114</v>
      </c>
      <c r="F93">
        <f t="shared" si="47"/>
        <v>91.725080903001114</v>
      </c>
      <c r="G93">
        <f t="shared" si="42"/>
        <v>0.38693706777326486</v>
      </c>
      <c r="H93">
        <f t="shared" si="43"/>
        <v>83.700372873535784</v>
      </c>
      <c r="I93">
        <f t="shared" si="48"/>
        <v>83.700372873535784</v>
      </c>
      <c r="J93">
        <f t="shared" si="49"/>
        <v>0.42252461021106402</v>
      </c>
      <c r="K93">
        <f t="shared" si="50"/>
        <v>91.398499571084457</v>
      </c>
      <c r="L93">
        <f t="shared" si="51"/>
        <v>91.398499571084457</v>
      </c>
      <c r="M93">
        <f t="shared" si="52"/>
        <v>0.40084114935620652</v>
      </c>
      <c r="N93">
        <f t="shared" si="53"/>
        <v>86.7080371938697</v>
      </c>
      <c r="O93">
        <f t="shared" si="54"/>
        <v>86.7080371938697</v>
      </c>
      <c r="P93">
        <f t="shared" si="55"/>
        <v>0.3814108574325078</v>
      </c>
      <c r="Q93">
        <f t="shared" si="56"/>
        <v>82.504969526007471</v>
      </c>
      <c r="R93">
        <f t="shared" si="57"/>
        <v>82.504969526007471</v>
      </c>
      <c r="S93">
        <f t="shared" si="58"/>
        <v>0.41499223107113892</v>
      </c>
      <c r="T93">
        <f t="shared" si="59"/>
        <v>89.769131399498448</v>
      </c>
      <c r="U93">
        <f t="shared" si="60"/>
        <v>89.769131399498448</v>
      </c>
      <c r="V93">
        <f t="shared" si="61"/>
        <v>0.44429719585289806</v>
      </c>
      <c r="W93">
        <f t="shared" si="62"/>
        <v>96.108240995264481</v>
      </c>
      <c r="X93">
        <f t="shared" si="63"/>
        <v>96.108240995264481</v>
      </c>
      <c r="Y93">
        <f t="shared" si="64"/>
        <v>0.36425367093867989</v>
      </c>
      <c r="Z93">
        <f t="shared" si="65"/>
        <v>78.793609135393027</v>
      </c>
      <c r="AA93">
        <f t="shared" si="66"/>
        <v>78.793609135393027</v>
      </c>
      <c r="AB93">
        <f t="shared" si="67"/>
        <v>0.43836552309062782</v>
      </c>
      <c r="AC93">
        <f t="shared" si="68"/>
        <v>94.825129959087562</v>
      </c>
      <c r="AD93">
        <f t="shared" si="69"/>
        <v>94.825129959087562</v>
      </c>
      <c r="AE93">
        <f t="shared" si="70"/>
        <v>0.3934057956223741</v>
      </c>
      <c r="AF93">
        <f t="shared" si="71"/>
        <v>85.099657093328176</v>
      </c>
      <c r="AG93">
        <f t="shared" si="72"/>
        <v>85.099657093328176</v>
      </c>
      <c r="AH93">
        <f t="shared" si="73"/>
        <v>0.41808466863496618</v>
      </c>
      <c r="AI93">
        <f t="shared" si="74"/>
        <v>90.43807267894222</v>
      </c>
      <c r="AJ93">
        <f t="shared" si="75"/>
        <v>90.43807267894222</v>
      </c>
      <c r="AK93">
        <f t="shared" si="76"/>
        <v>0.33827299469966787</v>
      </c>
      <c r="AL93">
        <f t="shared" si="77"/>
        <v>73.173593712145504</v>
      </c>
      <c r="AM93">
        <f t="shared" si="78"/>
        <v>73.173593712145504</v>
      </c>
      <c r="AN93">
        <f t="shared" si="79"/>
        <v>0.33878920937999546</v>
      </c>
      <c r="AO93">
        <f t="shared" si="80"/>
        <v>73.285258798860667</v>
      </c>
      <c r="AP93">
        <f t="shared" si="81"/>
        <v>73.285258798860667</v>
      </c>
    </row>
    <row r="94" spans="1:42">
      <c r="A94">
        <v>84</v>
      </c>
      <c r="B94">
        <f t="shared" si="44"/>
        <v>-0.59046673689900198</v>
      </c>
      <c r="C94">
        <f t="shared" si="45"/>
        <v>0</v>
      </c>
      <c r="D94">
        <f t="shared" si="46"/>
        <v>-1.0482975203302245</v>
      </c>
      <c r="E94">
        <f t="shared" si="41"/>
        <v>0</v>
      </c>
      <c r="F94">
        <f t="shared" si="47"/>
        <v>0</v>
      </c>
      <c r="G94">
        <f t="shared" si="42"/>
        <v>-0.67619303347131521</v>
      </c>
      <c r="H94">
        <f t="shared" si="43"/>
        <v>0</v>
      </c>
      <c r="I94">
        <f t="shared" si="48"/>
        <v>0</v>
      </c>
      <c r="J94">
        <f t="shared" si="49"/>
        <v>-1.2742071038959759</v>
      </c>
      <c r="K94">
        <f t="shared" si="50"/>
        <v>0</v>
      </c>
      <c r="L94">
        <f t="shared" si="51"/>
        <v>0</v>
      </c>
      <c r="M94">
        <f t="shared" si="52"/>
        <v>-0.80882727450535219</v>
      </c>
      <c r="N94">
        <f t="shared" si="53"/>
        <v>0</v>
      </c>
      <c r="O94">
        <f t="shared" si="54"/>
        <v>0</v>
      </c>
      <c r="P94">
        <f t="shared" si="55"/>
        <v>-0.59454300732228216</v>
      </c>
      <c r="Q94">
        <f t="shared" si="56"/>
        <v>0</v>
      </c>
      <c r="R94">
        <f t="shared" si="57"/>
        <v>0</v>
      </c>
      <c r="S94">
        <f t="shared" si="58"/>
        <v>-0.83845517616399823</v>
      </c>
      <c r="T94">
        <f t="shared" si="59"/>
        <v>0</v>
      </c>
      <c r="U94">
        <f t="shared" si="60"/>
        <v>0</v>
      </c>
      <c r="V94">
        <f t="shared" si="61"/>
        <v>-0.71161475796203</v>
      </c>
      <c r="W94">
        <f t="shared" si="62"/>
        <v>0</v>
      </c>
      <c r="X94">
        <f t="shared" si="63"/>
        <v>0</v>
      </c>
      <c r="Y94">
        <f t="shared" si="64"/>
        <v>-0.58475164897740139</v>
      </c>
      <c r="Z94">
        <f t="shared" si="65"/>
        <v>0</v>
      </c>
      <c r="AA94">
        <f t="shared" si="66"/>
        <v>0</v>
      </c>
      <c r="AB94">
        <f t="shared" si="67"/>
        <v>-0.56475975444862847</v>
      </c>
      <c r="AC94">
        <f t="shared" si="68"/>
        <v>0</v>
      </c>
      <c r="AD94">
        <f t="shared" si="69"/>
        <v>0</v>
      </c>
      <c r="AE94">
        <f t="shared" si="70"/>
        <v>-0.59489036019993535</v>
      </c>
      <c r="AF94">
        <f t="shared" si="71"/>
        <v>0</v>
      </c>
      <c r="AG94">
        <f t="shared" si="72"/>
        <v>0</v>
      </c>
      <c r="AH94">
        <f t="shared" si="73"/>
        <v>9.9027606724461092E-2</v>
      </c>
      <c r="AI94">
        <f t="shared" si="74"/>
        <v>0</v>
      </c>
      <c r="AJ94">
        <f t="shared" si="75"/>
        <v>0</v>
      </c>
      <c r="AK94">
        <f t="shared" si="76"/>
        <v>-0.71711224215286418</v>
      </c>
      <c r="AL94">
        <f t="shared" si="77"/>
        <v>0</v>
      </c>
      <c r="AM94">
        <f t="shared" si="78"/>
        <v>0</v>
      </c>
      <c r="AN94">
        <f t="shared" si="79"/>
        <v>-0.11653423406982472</v>
      </c>
      <c r="AO94">
        <f t="shared" si="80"/>
        <v>0</v>
      </c>
      <c r="AP94">
        <f t="shared" si="81"/>
        <v>0</v>
      </c>
    </row>
    <row r="95" spans="1:42">
      <c r="A95">
        <v>85</v>
      </c>
      <c r="B95">
        <f t="shared" si="44"/>
        <v>0.96278309101324056</v>
      </c>
      <c r="C95">
        <f t="shared" si="45"/>
        <v>0</v>
      </c>
      <c r="D95">
        <f t="shared" si="46"/>
        <v>-0.29749308693964327</v>
      </c>
      <c r="E95">
        <f t="shared" si="41"/>
        <v>0</v>
      </c>
      <c r="F95">
        <f t="shared" si="47"/>
        <v>0</v>
      </c>
      <c r="G95">
        <f t="shared" si="42"/>
        <v>-0.23963797141843157</v>
      </c>
      <c r="H95">
        <f t="shared" si="43"/>
        <v>0</v>
      </c>
      <c r="I95">
        <f t="shared" si="48"/>
        <v>0</v>
      </c>
      <c r="J95">
        <f t="shared" si="49"/>
        <v>-0.31303912435747439</v>
      </c>
      <c r="K95">
        <f t="shared" si="50"/>
        <v>0</v>
      </c>
      <c r="L95">
        <f t="shared" si="51"/>
        <v>0</v>
      </c>
      <c r="M95">
        <f t="shared" si="52"/>
        <v>-0.26236309985378492</v>
      </c>
      <c r="N95">
        <f t="shared" si="53"/>
        <v>0</v>
      </c>
      <c r="O95">
        <f t="shared" si="54"/>
        <v>0</v>
      </c>
      <c r="P95">
        <f t="shared" si="55"/>
        <v>-0.22414576100438288</v>
      </c>
      <c r="Q95">
        <f t="shared" si="56"/>
        <v>0</v>
      </c>
      <c r="R95">
        <f t="shared" si="57"/>
        <v>0</v>
      </c>
      <c r="S95">
        <f t="shared" si="58"/>
        <v>-0.25568614706234793</v>
      </c>
      <c r="T95">
        <f t="shared" si="59"/>
        <v>0</v>
      </c>
      <c r="U95">
        <f t="shared" si="60"/>
        <v>0</v>
      </c>
      <c r="V95">
        <f t="shared" si="61"/>
        <v>-5.4588044992282647E-2</v>
      </c>
      <c r="W95">
        <f t="shared" si="62"/>
        <v>0</v>
      </c>
      <c r="X95">
        <f t="shared" si="63"/>
        <v>0</v>
      </c>
      <c r="Y95">
        <f t="shared" si="64"/>
        <v>-7.3278461684934459E-2</v>
      </c>
      <c r="Z95">
        <f t="shared" si="65"/>
        <v>0</v>
      </c>
      <c r="AA95">
        <f t="shared" si="66"/>
        <v>0</v>
      </c>
      <c r="AB95">
        <f t="shared" si="67"/>
        <v>-7.1469916947657142E-2</v>
      </c>
      <c r="AC95">
        <f t="shared" si="68"/>
        <v>0</v>
      </c>
      <c r="AD95">
        <f t="shared" si="69"/>
        <v>0</v>
      </c>
      <c r="AE95">
        <f t="shared" si="70"/>
        <v>-0.10596043800021326</v>
      </c>
      <c r="AF95">
        <f t="shared" si="71"/>
        <v>0</v>
      </c>
      <c r="AG95">
        <f t="shared" si="72"/>
        <v>0</v>
      </c>
      <c r="AH95">
        <f t="shared" si="73"/>
        <v>0.14021463785734922</v>
      </c>
      <c r="AI95">
        <f t="shared" si="74"/>
        <v>0</v>
      </c>
      <c r="AJ95">
        <f t="shared" si="75"/>
        <v>0</v>
      </c>
      <c r="AK95">
        <f t="shared" si="76"/>
        <v>-0.17967946996999107</v>
      </c>
      <c r="AL95">
        <f t="shared" si="77"/>
        <v>0</v>
      </c>
      <c r="AM95">
        <f t="shared" si="78"/>
        <v>0</v>
      </c>
      <c r="AN95">
        <f t="shared" si="79"/>
        <v>-2.430914140598861E-2</v>
      </c>
      <c r="AO95">
        <f t="shared" si="80"/>
        <v>0</v>
      </c>
      <c r="AP95">
        <f t="shared" si="81"/>
        <v>0</v>
      </c>
    </row>
    <row r="96" spans="1:42">
      <c r="A96">
        <v>86</v>
      </c>
      <c r="B96">
        <f t="shared" si="44"/>
        <v>2.2452786673535017</v>
      </c>
      <c r="C96">
        <f t="shared" si="45"/>
        <v>2.2452786673535017</v>
      </c>
      <c r="D96">
        <f t="shared" si="46"/>
        <v>0.44004505211422718</v>
      </c>
      <c r="E96">
        <f t="shared" si="41"/>
        <v>128.56365056032547</v>
      </c>
      <c r="F96">
        <f t="shared" si="47"/>
        <v>128.56365056032547</v>
      </c>
      <c r="G96">
        <f t="shared" si="42"/>
        <v>0.41147940512642744</v>
      </c>
      <c r="H96">
        <f t="shared" si="43"/>
        <v>120.21790541508568</v>
      </c>
      <c r="I96">
        <f t="shared" si="48"/>
        <v>120.21790541508568</v>
      </c>
      <c r="J96">
        <f t="shared" si="49"/>
        <v>0.44140916077109171</v>
      </c>
      <c r="K96">
        <f t="shared" si="50"/>
        <v>128.96218881872616</v>
      </c>
      <c r="L96">
        <f t="shared" si="51"/>
        <v>128.96218881872616</v>
      </c>
      <c r="M96">
        <f t="shared" si="52"/>
        <v>0.42549976888063057</v>
      </c>
      <c r="N96">
        <f t="shared" si="53"/>
        <v>124.31409769758889</v>
      </c>
      <c r="O96">
        <f t="shared" si="54"/>
        <v>124.31409769758889</v>
      </c>
      <c r="P96">
        <f t="shared" si="55"/>
        <v>0.40416497240144833</v>
      </c>
      <c r="Q96">
        <f t="shared" si="56"/>
        <v>118.08091928518114</v>
      </c>
      <c r="R96">
        <f t="shared" si="57"/>
        <v>118.08091928518114</v>
      </c>
      <c r="S96">
        <f t="shared" si="58"/>
        <v>0.43649042231305657</v>
      </c>
      <c r="T96">
        <f t="shared" si="59"/>
        <v>127.52512920567473</v>
      </c>
      <c r="U96">
        <f t="shared" si="60"/>
        <v>127.52512920567473</v>
      </c>
      <c r="V96">
        <f t="shared" si="61"/>
        <v>0.44591473716461394</v>
      </c>
      <c r="W96">
        <f t="shared" si="62"/>
        <v>130.27853892025911</v>
      </c>
      <c r="X96">
        <f t="shared" si="63"/>
        <v>130.27853892025911</v>
      </c>
      <c r="Y96">
        <f t="shared" si="64"/>
        <v>0.35167429352361923</v>
      </c>
      <c r="Z96">
        <f t="shared" si="65"/>
        <v>102.74523203111396</v>
      </c>
      <c r="AA96">
        <f t="shared" si="66"/>
        <v>102.74523203111396</v>
      </c>
      <c r="AB96">
        <f t="shared" si="67"/>
        <v>0.45690643171418177</v>
      </c>
      <c r="AC96">
        <f t="shared" si="68"/>
        <v>133.48987460133765</v>
      </c>
      <c r="AD96">
        <f t="shared" si="69"/>
        <v>133.48987460133765</v>
      </c>
      <c r="AE96">
        <f t="shared" si="70"/>
        <v>0.40027557214860032</v>
      </c>
      <c r="AF96">
        <f t="shared" si="71"/>
        <v>116.94459132831868</v>
      </c>
      <c r="AG96">
        <f t="shared" si="72"/>
        <v>116.94459132831868</v>
      </c>
      <c r="AH96">
        <f t="shared" si="73"/>
        <v>0.42079253136728112</v>
      </c>
      <c r="AI96">
        <f t="shared" si="74"/>
        <v>122.93883024289741</v>
      </c>
      <c r="AJ96">
        <f t="shared" si="75"/>
        <v>122.93883024289741</v>
      </c>
      <c r="AK96">
        <f t="shared" si="76"/>
        <v>0.32751485780910849</v>
      </c>
      <c r="AL96">
        <f t="shared" si="77"/>
        <v>95.68680645397842</v>
      </c>
      <c r="AM96">
        <f t="shared" si="78"/>
        <v>95.68680645397842</v>
      </c>
      <c r="AN96">
        <f t="shared" si="79"/>
        <v>0.36698181693041476</v>
      </c>
      <c r="AO96">
        <f t="shared" si="80"/>
        <v>107.21748113551797</v>
      </c>
      <c r="AP96">
        <f t="shared" si="81"/>
        <v>107.21748113551797</v>
      </c>
    </row>
    <row r="97" spans="1:42">
      <c r="A97">
        <v>87</v>
      </c>
      <c r="B97">
        <f t="shared" si="44"/>
        <v>2.9488464054302606</v>
      </c>
      <c r="C97">
        <f t="shared" si="45"/>
        <v>2.9488464054302606</v>
      </c>
      <c r="D97">
        <f t="shared" si="46"/>
        <v>0.44419752842897431</v>
      </c>
      <c r="E97">
        <f t="shared" si="41"/>
        <v>293.99699948098561</v>
      </c>
      <c r="F97">
        <f t="shared" si="47"/>
        <v>210</v>
      </c>
      <c r="G97">
        <f t="shared" si="42"/>
        <v>0.34216200611283787</v>
      </c>
      <c r="H97">
        <f t="shared" si="43"/>
        <v>226.46367144218306</v>
      </c>
      <c r="I97">
        <f t="shared" si="48"/>
        <v>210</v>
      </c>
      <c r="J97">
        <f t="shared" si="49"/>
        <v>0.42215974167236836</v>
      </c>
      <c r="K97">
        <f t="shared" si="50"/>
        <v>279.41104893650862</v>
      </c>
      <c r="L97">
        <f t="shared" si="51"/>
        <v>210</v>
      </c>
      <c r="M97">
        <f t="shared" si="52"/>
        <v>0.34727535975320334</v>
      </c>
      <c r="N97">
        <f t="shared" si="53"/>
        <v>229.84800055556082</v>
      </c>
      <c r="O97">
        <f t="shared" si="54"/>
        <v>210</v>
      </c>
      <c r="P97">
        <f t="shared" si="55"/>
        <v>0.30347888000005263</v>
      </c>
      <c r="Q97">
        <f t="shared" si="56"/>
        <v>200.86082072861387</v>
      </c>
      <c r="R97">
        <f t="shared" si="57"/>
        <v>200.86082072861387</v>
      </c>
      <c r="S97">
        <f t="shared" si="58"/>
        <v>0.38503081678834228</v>
      </c>
      <c r="T97">
        <f t="shared" si="59"/>
        <v>254.83686332934136</v>
      </c>
      <c r="U97">
        <f t="shared" si="60"/>
        <v>210</v>
      </c>
      <c r="V97">
        <f t="shared" si="61"/>
        <v>0.39642077324214142</v>
      </c>
      <c r="W97">
        <f t="shared" si="62"/>
        <v>262.37543076234647</v>
      </c>
      <c r="X97">
        <f t="shared" si="63"/>
        <v>210</v>
      </c>
      <c r="Y97">
        <f t="shared" si="64"/>
        <v>0.44238923749873293</v>
      </c>
      <c r="Z97">
        <f t="shared" si="65"/>
        <v>292.80016232261625</v>
      </c>
      <c r="AA97">
        <f t="shared" si="66"/>
        <v>210</v>
      </c>
      <c r="AB97">
        <f t="shared" si="67"/>
        <v>0.41619319735886134</v>
      </c>
      <c r="AC97">
        <f t="shared" si="68"/>
        <v>275.46202623112475</v>
      </c>
      <c r="AD97">
        <f t="shared" si="69"/>
        <v>210</v>
      </c>
      <c r="AE97">
        <f t="shared" si="70"/>
        <v>0.34560228216384681</v>
      </c>
      <c r="AF97">
        <f t="shared" si="71"/>
        <v>228.74065582784618</v>
      </c>
      <c r="AG97">
        <f t="shared" si="72"/>
        <v>210</v>
      </c>
      <c r="AH97">
        <f t="shared" si="73"/>
        <v>0.38671105668578831</v>
      </c>
      <c r="AI97">
        <f t="shared" si="74"/>
        <v>255.94894850911371</v>
      </c>
      <c r="AJ97">
        <f t="shared" si="75"/>
        <v>210</v>
      </c>
      <c r="AK97">
        <f t="shared" si="76"/>
        <v>0.17361758785564274</v>
      </c>
      <c r="AL97">
        <f t="shared" si="77"/>
        <v>114.91070215364108</v>
      </c>
      <c r="AM97">
        <f t="shared" si="78"/>
        <v>114.91070215364108</v>
      </c>
      <c r="AN97">
        <f t="shared" si="79"/>
        <v>0.33552168780096792</v>
      </c>
      <c r="AO97">
        <f t="shared" si="80"/>
        <v>222.06870403614408</v>
      </c>
      <c r="AP97">
        <f t="shared" si="81"/>
        <v>210</v>
      </c>
    </row>
    <row r="98" spans="1:42">
      <c r="A98">
        <v>88</v>
      </c>
      <c r="B98">
        <f t="shared" si="44"/>
        <v>2.914369550528308</v>
      </c>
      <c r="C98">
        <f t="shared" si="45"/>
        <v>2.914369550528308</v>
      </c>
      <c r="D98">
        <f t="shared" si="46"/>
        <v>0.44598048578076277</v>
      </c>
      <c r="E98">
        <f t="shared" si="41"/>
        <v>284.94433142585535</v>
      </c>
      <c r="F98">
        <f t="shared" si="47"/>
        <v>210</v>
      </c>
      <c r="G98">
        <f t="shared" si="42"/>
        <v>0.35214471585459339</v>
      </c>
      <c r="H98">
        <f t="shared" si="43"/>
        <v>224.9911012332081</v>
      </c>
      <c r="I98">
        <f t="shared" si="48"/>
        <v>210</v>
      </c>
      <c r="J98">
        <f t="shared" si="49"/>
        <v>0.42513573142251249</v>
      </c>
      <c r="K98">
        <f t="shared" si="50"/>
        <v>271.6262720404776</v>
      </c>
      <c r="L98">
        <f t="shared" si="51"/>
        <v>210</v>
      </c>
      <c r="M98">
        <f t="shared" si="52"/>
        <v>0.35595318413202481</v>
      </c>
      <c r="N98">
        <f t="shared" si="53"/>
        <v>227.42439480023367</v>
      </c>
      <c r="O98">
        <f t="shared" si="54"/>
        <v>210</v>
      </c>
      <c r="P98">
        <f t="shared" si="55"/>
        <v>0.31465282867377542</v>
      </c>
      <c r="Q98">
        <f t="shared" si="56"/>
        <v>201.03691250244057</v>
      </c>
      <c r="R98">
        <f t="shared" si="57"/>
        <v>201.03691250244057</v>
      </c>
      <c r="S98">
        <f t="shared" si="58"/>
        <v>0.39019573321128931</v>
      </c>
      <c r="T98">
        <f t="shared" si="59"/>
        <v>249.30252750961989</v>
      </c>
      <c r="U98">
        <f t="shared" si="60"/>
        <v>210</v>
      </c>
      <c r="V98">
        <f t="shared" si="61"/>
        <v>0.40017416415311402</v>
      </c>
      <c r="W98">
        <f t="shared" si="62"/>
        <v>255.67791258598629</v>
      </c>
      <c r="X98">
        <f t="shared" si="63"/>
        <v>210</v>
      </c>
      <c r="Y98">
        <f t="shared" si="64"/>
        <v>0.4445196391606494</v>
      </c>
      <c r="Z98">
        <f t="shared" si="65"/>
        <v>284.01097228401937</v>
      </c>
      <c r="AA98">
        <f t="shared" si="66"/>
        <v>210</v>
      </c>
      <c r="AB98">
        <f t="shared" si="67"/>
        <v>0.42077172368984067</v>
      </c>
      <c r="AC98">
        <f t="shared" si="68"/>
        <v>268.8380350987951</v>
      </c>
      <c r="AD98">
        <f t="shared" si="69"/>
        <v>210</v>
      </c>
      <c r="AE98">
        <f t="shared" si="70"/>
        <v>0.35008490432714406</v>
      </c>
      <c r="AF98">
        <f t="shared" si="71"/>
        <v>223.67505347491931</v>
      </c>
      <c r="AG98">
        <f t="shared" si="72"/>
        <v>210</v>
      </c>
      <c r="AH98">
        <f t="shared" si="73"/>
        <v>0.38861894984789713</v>
      </c>
      <c r="AI98">
        <f t="shared" si="74"/>
        <v>248.29509445904904</v>
      </c>
      <c r="AJ98">
        <f t="shared" si="75"/>
        <v>210</v>
      </c>
      <c r="AK98">
        <f t="shared" si="76"/>
        <v>0.18266086689642491</v>
      </c>
      <c r="AL98">
        <f t="shared" si="77"/>
        <v>116.70505830395244</v>
      </c>
      <c r="AM98">
        <f t="shared" si="78"/>
        <v>116.70505830395244</v>
      </c>
      <c r="AN98">
        <f t="shared" si="79"/>
        <v>0.33948182924785214</v>
      </c>
      <c r="AO98">
        <f t="shared" si="80"/>
        <v>216.90057289593676</v>
      </c>
      <c r="AP98">
        <f t="shared" si="81"/>
        <v>210</v>
      </c>
    </row>
    <row r="99" spans="1:42">
      <c r="A99">
        <v>89</v>
      </c>
      <c r="B99">
        <f t="shared" si="44"/>
        <v>2.167443663018056</v>
      </c>
      <c r="C99">
        <f t="shared" si="45"/>
        <v>2.167443663018056</v>
      </c>
      <c r="D99">
        <f t="shared" si="46"/>
        <v>0.43543098213122722</v>
      </c>
      <c r="E99">
        <f t="shared" si="41"/>
        <v>114.43874441480021</v>
      </c>
      <c r="F99">
        <f t="shared" si="47"/>
        <v>114.43874441480021</v>
      </c>
      <c r="G99">
        <f t="shared" si="42"/>
        <v>0.40178367184423691</v>
      </c>
      <c r="H99">
        <f t="shared" si="43"/>
        <v>105.59565308645301</v>
      </c>
      <c r="I99">
        <f t="shared" si="48"/>
        <v>105.59565308645301</v>
      </c>
      <c r="J99">
        <f t="shared" si="49"/>
        <v>0.43593543262586021</v>
      </c>
      <c r="K99">
        <f t="shared" si="50"/>
        <v>114.57132267311033</v>
      </c>
      <c r="L99">
        <f t="shared" si="51"/>
        <v>114.57132267311033</v>
      </c>
      <c r="M99">
        <f t="shared" si="52"/>
        <v>0.41839277113408335</v>
      </c>
      <c r="N99">
        <f t="shared" si="53"/>
        <v>109.96080978542659</v>
      </c>
      <c r="O99">
        <f t="shared" si="54"/>
        <v>109.96080978542659</v>
      </c>
      <c r="P99">
        <f t="shared" si="55"/>
        <v>0.39753952625429312</v>
      </c>
      <c r="Q99">
        <f t="shared" si="56"/>
        <v>104.48021869533656</v>
      </c>
      <c r="R99">
        <f t="shared" si="57"/>
        <v>104.48021869533656</v>
      </c>
      <c r="S99">
        <f t="shared" si="58"/>
        <v>0.43146475991539379</v>
      </c>
      <c r="T99">
        <f t="shared" si="59"/>
        <v>113.39635306214889</v>
      </c>
      <c r="U99">
        <f t="shared" si="60"/>
        <v>113.39635306214889</v>
      </c>
      <c r="V99">
        <f t="shared" si="61"/>
        <v>0.44673771532401751</v>
      </c>
      <c r="W99">
        <f t="shared" si="62"/>
        <v>117.41034818925581</v>
      </c>
      <c r="X99">
        <f t="shared" si="63"/>
        <v>117.41034818925581</v>
      </c>
      <c r="Y99">
        <f t="shared" si="64"/>
        <v>0.35857409433279797</v>
      </c>
      <c r="Z99">
        <f t="shared" si="65"/>
        <v>94.239433616491596</v>
      </c>
      <c r="AA99">
        <f t="shared" si="66"/>
        <v>94.239433616491596</v>
      </c>
      <c r="AB99">
        <f t="shared" si="67"/>
        <v>0.45206446367147457</v>
      </c>
      <c r="AC99">
        <f t="shared" si="68"/>
        <v>118.81030918815617</v>
      </c>
      <c r="AD99">
        <f t="shared" si="69"/>
        <v>118.81030918815617</v>
      </c>
      <c r="AE99">
        <f t="shared" si="70"/>
        <v>0.39888968661851676</v>
      </c>
      <c r="AF99">
        <f t="shared" si="71"/>
        <v>104.83506403979075</v>
      </c>
      <c r="AG99">
        <f t="shared" si="72"/>
        <v>104.83506403979075</v>
      </c>
      <c r="AH99">
        <f t="shared" si="73"/>
        <v>0.42126446875129608</v>
      </c>
      <c r="AI99">
        <f t="shared" si="74"/>
        <v>110.71554126558975</v>
      </c>
      <c r="AJ99">
        <f t="shared" si="75"/>
        <v>110.71554126558975</v>
      </c>
      <c r="AK99">
        <f t="shared" si="76"/>
        <v>0.3341836940110583</v>
      </c>
      <c r="AL99">
        <f t="shared" si="77"/>
        <v>87.829217294877083</v>
      </c>
      <c r="AM99">
        <f t="shared" si="78"/>
        <v>87.829217294877083</v>
      </c>
      <c r="AN99">
        <f t="shared" si="79"/>
        <v>0.35920177575891599</v>
      </c>
      <c r="AO99">
        <f t="shared" si="80"/>
        <v>94.404399081158033</v>
      </c>
      <c r="AP99">
        <f t="shared" si="81"/>
        <v>94.404399081158033</v>
      </c>
    </row>
    <row r="100" spans="1:42">
      <c r="A100">
        <v>90</v>
      </c>
      <c r="B100">
        <f t="shared" si="44"/>
        <v>0.90780299510660944</v>
      </c>
      <c r="C100">
        <f t="shared" si="45"/>
        <v>0</v>
      </c>
      <c r="D100">
        <f t="shared" si="46"/>
        <v>-0.39095171597822898</v>
      </c>
      <c r="E100">
        <f t="shared" si="41"/>
        <v>0</v>
      </c>
      <c r="F100">
        <f t="shared" si="47"/>
        <v>0</v>
      </c>
      <c r="G100">
        <f t="shared" si="42"/>
        <v>-0.29700670948933316</v>
      </c>
      <c r="H100">
        <f t="shared" si="43"/>
        <v>0</v>
      </c>
      <c r="I100">
        <f t="shared" si="48"/>
        <v>0</v>
      </c>
      <c r="J100">
        <f t="shared" si="49"/>
        <v>-0.41817575646094252</v>
      </c>
      <c r="K100">
        <f t="shared" si="50"/>
        <v>0</v>
      </c>
      <c r="L100">
        <f t="shared" si="51"/>
        <v>0</v>
      </c>
      <c r="M100">
        <f t="shared" si="52"/>
        <v>-0.33257217121142313</v>
      </c>
      <c r="N100">
        <f t="shared" si="53"/>
        <v>0</v>
      </c>
      <c r="O100">
        <f t="shared" si="54"/>
        <v>0</v>
      </c>
      <c r="P100">
        <f t="shared" si="55"/>
        <v>-0.27463071279394802</v>
      </c>
      <c r="Q100">
        <f t="shared" si="56"/>
        <v>0</v>
      </c>
      <c r="R100">
        <f t="shared" si="57"/>
        <v>0</v>
      </c>
      <c r="S100">
        <f t="shared" si="58"/>
        <v>-0.32718571531969021</v>
      </c>
      <c r="T100">
        <f t="shared" si="59"/>
        <v>0</v>
      </c>
      <c r="U100">
        <f t="shared" si="60"/>
        <v>0</v>
      </c>
      <c r="V100">
        <f t="shared" si="61"/>
        <v>-0.12675492230283059</v>
      </c>
      <c r="W100">
        <f t="shared" si="62"/>
        <v>0</v>
      </c>
      <c r="X100">
        <f t="shared" si="63"/>
        <v>0</v>
      </c>
      <c r="Y100">
        <f t="shared" si="64"/>
        <v>-0.13236940021948129</v>
      </c>
      <c r="Z100">
        <f t="shared" si="65"/>
        <v>0</v>
      </c>
      <c r="AA100">
        <f t="shared" si="66"/>
        <v>0</v>
      </c>
      <c r="AB100">
        <f t="shared" si="67"/>
        <v>-0.12936530287612924</v>
      </c>
      <c r="AC100">
        <f t="shared" si="68"/>
        <v>0</v>
      </c>
      <c r="AD100">
        <f t="shared" si="69"/>
        <v>0</v>
      </c>
      <c r="AE100">
        <f t="shared" si="70"/>
        <v>-0.16878607152807157</v>
      </c>
      <c r="AF100">
        <f t="shared" si="71"/>
        <v>0</v>
      </c>
      <c r="AG100">
        <f t="shared" si="72"/>
        <v>0</v>
      </c>
      <c r="AH100">
        <f t="shared" si="73"/>
        <v>0.12276230196591231</v>
      </c>
      <c r="AI100">
        <f t="shared" si="74"/>
        <v>0</v>
      </c>
      <c r="AJ100">
        <f t="shared" si="75"/>
        <v>0</v>
      </c>
      <c r="AK100">
        <f t="shared" si="76"/>
        <v>-0.24416728596656334</v>
      </c>
      <c r="AL100">
        <f t="shared" si="77"/>
        <v>0</v>
      </c>
      <c r="AM100">
        <f t="shared" si="78"/>
        <v>0</v>
      </c>
      <c r="AN100">
        <f t="shared" si="79"/>
        <v>-4.3018377075268455E-2</v>
      </c>
      <c r="AO100">
        <f t="shared" si="80"/>
        <v>0</v>
      </c>
      <c r="AP100">
        <f t="shared" si="81"/>
        <v>0</v>
      </c>
    </row>
    <row r="101" spans="1:42">
      <c r="A101">
        <v>91</v>
      </c>
      <c r="B101">
        <f t="shared" si="44"/>
        <v>-0.54380726417076852</v>
      </c>
      <c r="C101">
        <f t="shared" si="45"/>
        <v>0</v>
      </c>
      <c r="D101">
        <f t="shared" si="46"/>
        <v>-1.1574044366628458</v>
      </c>
      <c r="E101">
        <f t="shared" si="41"/>
        <v>0</v>
      </c>
      <c r="F101">
        <f t="shared" si="47"/>
        <v>0</v>
      </c>
      <c r="G101">
        <f t="shared" si="42"/>
        <v>-0.73885564787206504</v>
      </c>
      <c r="H101">
        <f t="shared" si="43"/>
        <v>0</v>
      </c>
      <c r="I101">
        <f t="shared" si="48"/>
        <v>0</v>
      </c>
      <c r="J101">
        <f t="shared" si="49"/>
        <v>-1.4424883627864942</v>
      </c>
      <c r="K101">
        <f t="shared" si="50"/>
        <v>0</v>
      </c>
      <c r="L101">
        <f t="shared" si="51"/>
        <v>0</v>
      </c>
      <c r="M101">
        <f t="shared" si="52"/>
        <v>-0.88906233913387522</v>
      </c>
      <c r="N101">
        <f t="shared" si="53"/>
        <v>0</v>
      </c>
      <c r="O101">
        <f t="shared" si="54"/>
        <v>0</v>
      </c>
      <c r="P101">
        <f t="shared" si="55"/>
        <v>-0.64568114815124722</v>
      </c>
      <c r="Q101">
        <f t="shared" si="56"/>
        <v>0</v>
      </c>
      <c r="R101">
        <f t="shared" si="57"/>
        <v>0</v>
      </c>
      <c r="S101">
        <f t="shared" si="58"/>
        <v>-0.92911279710560146</v>
      </c>
      <c r="T101">
        <f t="shared" si="59"/>
        <v>0</v>
      </c>
      <c r="U101">
        <f t="shared" si="60"/>
        <v>0</v>
      </c>
      <c r="V101">
        <f t="shared" si="61"/>
        <v>-0.8264220084674978</v>
      </c>
      <c r="W101">
        <f t="shared" si="62"/>
        <v>0</v>
      </c>
      <c r="X101">
        <f t="shared" si="63"/>
        <v>0</v>
      </c>
      <c r="Y101">
        <f t="shared" si="64"/>
        <v>-0.66952926432357618</v>
      </c>
      <c r="Z101">
        <f t="shared" si="65"/>
        <v>0</v>
      </c>
      <c r="AA101">
        <f t="shared" si="66"/>
        <v>0</v>
      </c>
      <c r="AB101">
        <f t="shared" si="67"/>
        <v>-0.64567115196694891</v>
      </c>
      <c r="AC101">
        <f t="shared" si="68"/>
        <v>0</v>
      </c>
      <c r="AD101">
        <f t="shared" si="69"/>
        <v>0</v>
      </c>
      <c r="AE101">
        <f t="shared" si="70"/>
        <v>-0.66604291039554409</v>
      </c>
      <c r="AF101">
        <f t="shared" si="71"/>
        <v>0</v>
      </c>
      <c r="AG101">
        <f t="shared" si="72"/>
        <v>0</v>
      </c>
      <c r="AH101">
        <f t="shared" si="73"/>
        <v>0.11403892074112543</v>
      </c>
      <c r="AI101">
        <f t="shared" si="74"/>
        <v>0</v>
      </c>
      <c r="AJ101">
        <f t="shared" si="75"/>
        <v>0</v>
      </c>
      <c r="AK101">
        <f t="shared" si="76"/>
        <v>-0.80244837742725794</v>
      </c>
      <c r="AL101">
        <f t="shared" si="77"/>
        <v>0</v>
      </c>
      <c r="AM101">
        <f t="shared" si="78"/>
        <v>0</v>
      </c>
      <c r="AN101">
        <f t="shared" si="79"/>
        <v>-0.12042266439894078</v>
      </c>
      <c r="AO101">
        <f t="shared" si="80"/>
        <v>0</v>
      </c>
      <c r="AP101">
        <f t="shared" si="81"/>
        <v>0</v>
      </c>
    </row>
    <row r="102" spans="1:42">
      <c r="A102">
        <v>92</v>
      </c>
      <c r="B102">
        <f t="shared" si="44"/>
        <v>-1.8272419454828912</v>
      </c>
      <c r="C102">
        <f t="shared" si="45"/>
        <v>-1.8272419454828912</v>
      </c>
      <c r="D102">
        <f t="shared" si="46"/>
        <v>0.39318206801261857</v>
      </c>
      <c r="E102">
        <f t="shared" si="41"/>
        <v>61.914472109331811</v>
      </c>
      <c r="F102">
        <f t="shared" si="47"/>
        <v>61.914472109331811</v>
      </c>
      <c r="G102">
        <f t="shared" si="42"/>
        <v>0.33904618623063021</v>
      </c>
      <c r="H102">
        <f t="shared" si="43"/>
        <v>53.389682157320486</v>
      </c>
      <c r="I102">
        <f t="shared" si="48"/>
        <v>53.389682157320486</v>
      </c>
      <c r="J102">
        <f t="shared" si="49"/>
        <v>0.38890237869242039</v>
      </c>
      <c r="K102">
        <f t="shared" si="50"/>
        <v>61.240548432213572</v>
      </c>
      <c r="L102">
        <f t="shared" si="51"/>
        <v>61.240548432213572</v>
      </c>
      <c r="M102">
        <f t="shared" si="52"/>
        <v>0.36238463289229506</v>
      </c>
      <c r="N102">
        <f t="shared" si="53"/>
        <v>57.064792805709473</v>
      </c>
      <c r="O102">
        <f t="shared" si="54"/>
        <v>57.064792805709473</v>
      </c>
      <c r="P102">
        <f t="shared" si="55"/>
        <v>0.34646627125081231</v>
      </c>
      <c r="Q102">
        <f t="shared" si="56"/>
        <v>54.558124679007904</v>
      </c>
      <c r="R102">
        <f t="shared" si="57"/>
        <v>54.558124679007904</v>
      </c>
      <c r="S102">
        <f t="shared" si="58"/>
        <v>0.36884198058787732</v>
      </c>
      <c r="T102">
        <f t="shared" si="59"/>
        <v>58.081632855967193</v>
      </c>
      <c r="U102">
        <f t="shared" si="60"/>
        <v>58.081632855967193</v>
      </c>
      <c r="V102">
        <f t="shared" si="61"/>
        <v>0.42788065419667198</v>
      </c>
      <c r="W102">
        <f t="shared" si="62"/>
        <v>67.378466582388185</v>
      </c>
      <c r="X102">
        <f t="shared" si="63"/>
        <v>67.378466582388185</v>
      </c>
      <c r="Y102">
        <f t="shared" si="64"/>
        <v>0.35491639602007963</v>
      </c>
      <c r="Z102">
        <f t="shared" si="65"/>
        <v>55.888767800632621</v>
      </c>
      <c r="AA102">
        <f t="shared" si="66"/>
        <v>55.888767800632621</v>
      </c>
      <c r="AB102">
        <f t="shared" si="67"/>
        <v>0.40328376839096647</v>
      </c>
      <c r="AC102">
        <f t="shared" si="68"/>
        <v>63.505189227977148</v>
      </c>
      <c r="AD102">
        <f t="shared" si="69"/>
        <v>63.505189227977148</v>
      </c>
      <c r="AE102">
        <f t="shared" si="70"/>
        <v>0.37791370613648845</v>
      </c>
      <c r="AF102">
        <f t="shared" si="71"/>
        <v>59.510159597540188</v>
      </c>
      <c r="AG102">
        <f t="shared" si="72"/>
        <v>59.510159597540188</v>
      </c>
      <c r="AH102">
        <f t="shared" si="73"/>
        <v>0.40076862450661443</v>
      </c>
      <c r="AI102">
        <f t="shared" si="74"/>
        <v>63.109128932893519</v>
      </c>
      <c r="AJ102">
        <f t="shared" si="75"/>
        <v>63.109128932893519</v>
      </c>
      <c r="AK102">
        <f t="shared" si="76"/>
        <v>0.32287841413339224</v>
      </c>
      <c r="AL102">
        <f t="shared" si="77"/>
        <v>50.843739307881215</v>
      </c>
      <c r="AM102">
        <f t="shared" si="78"/>
        <v>50.843739307881215</v>
      </c>
      <c r="AN102">
        <f t="shared" si="79"/>
        <v>0.2925094762781878</v>
      </c>
      <c r="AO102">
        <f t="shared" si="80"/>
        <v>46.061535568707271</v>
      </c>
      <c r="AP102">
        <f t="shared" si="81"/>
        <v>46.061535568707271</v>
      </c>
    </row>
    <row r="103" spans="1:42">
      <c r="A103">
        <v>93</v>
      </c>
      <c r="B103">
        <f t="shared" si="44"/>
        <v>-2.6322968659113815</v>
      </c>
      <c r="C103">
        <f t="shared" si="45"/>
        <v>-2.6322968659113815</v>
      </c>
      <c r="D103">
        <f t="shared" si="46"/>
        <v>0.45144461278104409</v>
      </c>
      <c r="E103">
        <f t="shared" si="41"/>
        <v>212.52957716476078</v>
      </c>
      <c r="F103">
        <f t="shared" si="47"/>
        <v>210</v>
      </c>
      <c r="G103">
        <f t="shared" si="42"/>
        <v>0.40832605254081211</v>
      </c>
      <c r="H103">
        <f t="shared" si="43"/>
        <v>192.23036632833779</v>
      </c>
      <c r="I103">
        <f t="shared" si="48"/>
        <v>192.23036632833779</v>
      </c>
      <c r="J103">
        <f t="shared" si="49"/>
        <v>0.44858198835190405</v>
      </c>
      <c r="K103">
        <f t="shared" si="50"/>
        <v>211.18192045941493</v>
      </c>
      <c r="L103">
        <f t="shared" si="51"/>
        <v>210</v>
      </c>
      <c r="M103">
        <f t="shared" si="52"/>
        <v>0.4269508788501053</v>
      </c>
      <c r="N103">
        <f t="shared" si="53"/>
        <v>200.99849944636665</v>
      </c>
      <c r="O103">
        <f t="shared" si="54"/>
        <v>200.99849944636665</v>
      </c>
      <c r="P103">
        <f t="shared" si="55"/>
        <v>0.40607258575812133</v>
      </c>
      <c r="Q103">
        <f t="shared" si="56"/>
        <v>191.16948681195646</v>
      </c>
      <c r="R103">
        <f t="shared" si="57"/>
        <v>191.16948681195646</v>
      </c>
      <c r="S103">
        <f t="shared" si="58"/>
        <v>0.42484863474237766</v>
      </c>
      <c r="T103">
        <f t="shared" si="59"/>
        <v>200.00881203253289</v>
      </c>
      <c r="U103">
        <f t="shared" si="60"/>
        <v>200.00881203253289</v>
      </c>
      <c r="V103">
        <f t="shared" si="61"/>
        <v>0.42606463168829656</v>
      </c>
      <c r="W103">
        <f t="shared" si="62"/>
        <v>200.5812749868646</v>
      </c>
      <c r="X103">
        <f t="shared" si="63"/>
        <v>200.5812749868646</v>
      </c>
      <c r="Y103">
        <f t="shared" si="64"/>
        <v>0.45933334229484635</v>
      </c>
      <c r="Z103">
        <f t="shared" si="65"/>
        <v>216.24340672539557</v>
      </c>
      <c r="AA103">
        <f t="shared" si="66"/>
        <v>210</v>
      </c>
      <c r="AB103">
        <f t="shared" si="67"/>
        <v>0.45823097620696851</v>
      </c>
      <c r="AC103">
        <f t="shared" si="68"/>
        <v>215.72443852441478</v>
      </c>
      <c r="AD103">
        <f t="shared" si="69"/>
        <v>210</v>
      </c>
      <c r="AE103">
        <f t="shared" si="70"/>
        <v>0.38775063483287386</v>
      </c>
      <c r="AF103">
        <f t="shared" si="71"/>
        <v>182.54394034903973</v>
      </c>
      <c r="AG103">
        <f t="shared" si="72"/>
        <v>182.54394034903973</v>
      </c>
      <c r="AH103">
        <f t="shared" si="73"/>
        <v>0.40461902807256478</v>
      </c>
      <c r="AI103">
        <f t="shared" si="74"/>
        <v>190.48518581123599</v>
      </c>
      <c r="AJ103">
        <f t="shared" si="75"/>
        <v>190.48518581123599</v>
      </c>
      <c r="AK103">
        <f t="shared" si="76"/>
        <v>0.25664853207144478</v>
      </c>
      <c r="AL103">
        <f t="shared" si="77"/>
        <v>120.82413314245456</v>
      </c>
      <c r="AM103">
        <f t="shared" si="78"/>
        <v>120.82413314245456</v>
      </c>
      <c r="AN103">
        <f t="shared" si="79"/>
        <v>0.37094421574891107</v>
      </c>
      <c r="AO103">
        <f t="shared" si="80"/>
        <v>174.63187087153602</v>
      </c>
      <c r="AP103">
        <f t="shared" si="81"/>
        <v>174.63187087153602</v>
      </c>
    </row>
    <row r="104" spans="1:42">
      <c r="A104">
        <v>94</v>
      </c>
      <c r="B104">
        <f t="shared" si="44"/>
        <v>-2.7736195134755444</v>
      </c>
      <c r="C104">
        <f t="shared" si="45"/>
        <v>-2.7736195134755444</v>
      </c>
      <c r="D104">
        <f t="shared" si="46"/>
        <v>0.45063604017561998</v>
      </c>
      <c r="E104">
        <f t="shared" si="41"/>
        <v>248.18577024503912</v>
      </c>
      <c r="F104">
        <f t="shared" si="47"/>
        <v>210</v>
      </c>
      <c r="G104">
        <f t="shared" si="42"/>
        <v>0.38585728827606758</v>
      </c>
      <c r="H104">
        <f t="shared" si="43"/>
        <v>212.50916428729732</v>
      </c>
      <c r="I104">
        <f t="shared" si="48"/>
        <v>210</v>
      </c>
      <c r="J104">
        <f t="shared" si="49"/>
        <v>0.43703596260893635</v>
      </c>
      <c r="K104">
        <f t="shared" si="50"/>
        <v>240.69558875630551</v>
      </c>
      <c r="L104">
        <f t="shared" si="51"/>
        <v>210</v>
      </c>
      <c r="M104">
        <f t="shared" si="52"/>
        <v>0.39137996845820544</v>
      </c>
      <c r="N104">
        <f t="shared" si="53"/>
        <v>215.55075553305463</v>
      </c>
      <c r="O104">
        <f t="shared" si="54"/>
        <v>210</v>
      </c>
      <c r="P104">
        <f t="shared" si="55"/>
        <v>0.36026991568257616</v>
      </c>
      <c r="Q104">
        <f t="shared" si="56"/>
        <v>198.41703403249656</v>
      </c>
      <c r="R104">
        <f t="shared" si="57"/>
        <v>198.41703403249656</v>
      </c>
      <c r="S104">
        <f t="shared" si="58"/>
        <v>0.40942015183946445</v>
      </c>
      <c r="T104">
        <f t="shared" si="59"/>
        <v>225.48630530864435</v>
      </c>
      <c r="U104">
        <f t="shared" si="60"/>
        <v>210</v>
      </c>
      <c r="V104">
        <f t="shared" si="61"/>
        <v>0.41414804606092837</v>
      </c>
      <c r="W104">
        <f t="shared" si="62"/>
        <v>228.09017176489539</v>
      </c>
      <c r="X104">
        <f t="shared" si="63"/>
        <v>210</v>
      </c>
      <c r="Y104">
        <f t="shared" si="64"/>
        <v>0.45249426596021303</v>
      </c>
      <c r="Z104">
        <f t="shared" si="65"/>
        <v>249.20917972968377</v>
      </c>
      <c r="AA104">
        <f t="shared" si="66"/>
        <v>210</v>
      </c>
      <c r="AB104">
        <f t="shared" si="67"/>
        <v>0.43946332861044768</v>
      </c>
      <c r="AC104">
        <f t="shared" si="68"/>
        <v>242.0324496529993</v>
      </c>
      <c r="AD104">
        <f t="shared" si="69"/>
        <v>210</v>
      </c>
      <c r="AE104">
        <f t="shared" si="70"/>
        <v>0.36865874670233006</v>
      </c>
      <c r="AF104">
        <f t="shared" si="71"/>
        <v>203.03714494790782</v>
      </c>
      <c r="AG104">
        <f t="shared" si="72"/>
        <v>203.03714494790782</v>
      </c>
      <c r="AH104">
        <f t="shared" si="73"/>
        <v>0.39655638052291997</v>
      </c>
      <c r="AI104">
        <f t="shared" si="74"/>
        <v>218.40164117213095</v>
      </c>
      <c r="AJ104">
        <f t="shared" si="75"/>
        <v>210</v>
      </c>
      <c r="AK104">
        <f t="shared" si="76"/>
        <v>0.21957960161536483</v>
      </c>
      <c r="AL104">
        <f t="shared" si="77"/>
        <v>120.93247698468591</v>
      </c>
      <c r="AM104">
        <f t="shared" si="78"/>
        <v>120.93247698468591</v>
      </c>
      <c r="AN104">
        <f t="shared" si="79"/>
        <v>0.35538994527366413</v>
      </c>
      <c r="AO104">
        <f t="shared" si="80"/>
        <v>195.72941230069537</v>
      </c>
      <c r="AP104">
        <f t="shared" si="81"/>
        <v>195.72941230069537</v>
      </c>
    </row>
    <row r="105" spans="1:42">
      <c r="A105">
        <v>95</v>
      </c>
      <c r="B105">
        <f t="shared" si="44"/>
        <v>-2.2331181999796685</v>
      </c>
      <c r="C105">
        <f t="shared" si="45"/>
        <v>-2.2331181999796685</v>
      </c>
      <c r="D105">
        <f t="shared" si="46"/>
        <v>0.43939265163089791</v>
      </c>
      <c r="E105">
        <f t="shared" si="41"/>
        <v>126.29850972799848</v>
      </c>
      <c r="F105">
        <f t="shared" si="47"/>
        <v>126.29850972799848</v>
      </c>
      <c r="G105">
        <f t="shared" si="42"/>
        <v>0.41019261250638928</v>
      </c>
      <c r="H105">
        <f t="shared" si="43"/>
        <v>117.90528464392801</v>
      </c>
      <c r="I105">
        <f t="shared" si="48"/>
        <v>117.90528464392801</v>
      </c>
      <c r="J105">
        <f t="shared" si="49"/>
        <v>0.44064398790146964</v>
      </c>
      <c r="K105">
        <f t="shared" si="50"/>
        <v>126.65819236164107</v>
      </c>
      <c r="L105">
        <f t="shared" si="51"/>
        <v>126.65819236164107</v>
      </c>
      <c r="M105">
        <f t="shared" si="52"/>
        <v>0.42452949504529891</v>
      </c>
      <c r="N105">
        <f t="shared" si="53"/>
        <v>122.02626138782384</v>
      </c>
      <c r="O105">
        <f t="shared" si="54"/>
        <v>122.02626138782384</v>
      </c>
      <c r="P105">
        <f t="shared" si="55"/>
        <v>0.40325404045931079</v>
      </c>
      <c r="Q105">
        <f t="shared" si="56"/>
        <v>115.91086961233002</v>
      </c>
      <c r="R105">
        <f t="shared" si="57"/>
        <v>115.91086961233002</v>
      </c>
      <c r="S105">
        <f t="shared" si="58"/>
        <v>0.43589861915730044</v>
      </c>
      <c r="T105">
        <f t="shared" si="59"/>
        <v>125.29418912154627</v>
      </c>
      <c r="U105">
        <f t="shared" si="60"/>
        <v>125.29418912154627</v>
      </c>
      <c r="V105">
        <f t="shared" si="61"/>
        <v>0.44613403624531855</v>
      </c>
      <c r="W105">
        <f t="shared" si="62"/>
        <v>128.23624543464797</v>
      </c>
      <c r="X105">
        <f t="shared" si="63"/>
        <v>128.23624543464797</v>
      </c>
      <c r="Y105">
        <f t="shared" si="64"/>
        <v>0.35291491720437174</v>
      </c>
      <c r="Z105">
        <f t="shared" si="65"/>
        <v>101.44145091696794</v>
      </c>
      <c r="AA105">
        <f t="shared" si="66"/>
        <v>101.44145091696794</v>
      </c>
      <c r="AB105">
        <f t="shared" si="67"/>
        <v>0.45628305755311516</v>
      </c>
      <c r="AC105">
        <f t="shared" si="68"/>
        <v>131.15346824575943</v>
      </c>
      <c r="AD105">
        <f t="shared" si="69"/>
        <v>131.15346824575943</v>
      </c>
      <c r="AE105">
        <f t="shared" si="70"/>
        <v>0.40014282643628918</v>
      </c>
      <c r="AF105">
        <f t="shared" si="71"/>
        <v>115.01658589344215</v>
      </c>
      <c r="AG105">
        <f t="shared" si="72"/>
        <v>115.01658589344215</v>
      </c>
      <c r="AH105">
        <f t="shared" si="73"/>
        <v>0.42095866229358214</v>
      </c>
      <c r="AI105">
        <f t="shared" si="74"/>
        <v>120.99986539927963</v>
      </c>
      <c r="AJ105">
        <f t="shared" si="75"/>
        <v>120.99986539927963</v>
      </c>
      <c r="AK105">
        <f t="shared" si="76"/>
        <v>0.32874592591282825</v>
      </c>
      <c r="AL105">
        <f t="shared" si="77"/>
        <v>94.49434433605245</v>
      </c>
      <c r="AM105">
        <f t="shared" si="78"/>
        <v>94.49434433605245</v>
      </c>
      <c r="AN105">
        <f t="shared" si="79"/>
        <v>0.3659518561598375</v>
      </c>
      <c r="AO105">
        <f t="shared" si="80"/>
        <v>105.18877339807615</v>
      </c>
      <c r="AP105">
        <f t="shared" si="81"/>
        <v>105.18877339807615</v>
      </c>
    </row>
    <row r="106" spans="1:42">
      <c r="A106">
        <v>96</v>
      </c>
      <c r="B106">
        <f t="shared" si="44"/>
        <v>-1.1602415770906065</v>
      </c>
      <c r="C106">
        <f t="shared" si="45"/>
        <v>0</v>
      </c>
      <c r="D106">
        <f t="shared" si="46"/>
        <v>-1.815677556807449E-2</v>
      </c>
      <c r="E106">
        <f t="shared" si="41"/>
        <v>0</v>
      </c>
      <c r="F106">
        <f t="shared" si="47"/>
        <v>0</v>
      </c>
      <c r="G106">
        <f t="shared" si="42"/>
        <v>-5.3878196698614822E-2</v>
      </c>
      <c r="H106">
        <f t="shared" si="43"/>
        <v>0</v>
      </c>
      <c r="I106">
        <f t="shared" si="48"/>
        <v>0</v>
      </c>
      <c r="J106">
        <f t="shared" si="49"/>
        <v>-1.6841101013757687E-2</v>
      </c>
      <c r="K106">
        <f t="shared" si="50"/>
        <v>0</v>
      </c>
      <c r="L106">
        <f t="shared" si="51"/>
        <v>0</v>
      </c>
      <c r="M106">
        <f t="shared" si="52"/>
        <v>-4.0172963669366624E-2</v>
      </c>
      <c r="N106">
        <f t="shared" si="53"/>
        <v>0</v>
      </c>
      <c r="O106">
        <f t="shared" si="54"/>
        <v>0</v>
      </c>
      <c r="P106">
        <f t="shared" si="55"/>
        <v>-5.4864236555708379E-2</v>
      </c>
      <c r="Q106">
        <f t="shared" si="56"/>
        <v>0</v>
      </c>
      <c r="R106">
        <f t="shared" si="57"/>
        <v>0</v>
      </c>
      <c r="S106">
        <f t="shared" si="58"/>
        <v>-3.5500883985629006E-2</v>
      </c>
      <c r="T106">
        <f t="shared" si="59"/>
        <v>0</v>
      </c>
      <c r="U106">
        <f t="shared" si="60"/>
        <v>0</v>
      </c>
      <c r="V106">
        <f t="shared" si="61"/>
        <v>0.14968846419516968</v>
      </c>
      <c r="W106">
        <f t="shared" si="62"/>
        <v>0</v>
      </c>
      <c r="X106">
        <f t="shared" si="63"/>
        <v>0</v>
      </c>
      <c r="Y106">
        <f t="shared" si="64"/>
        <v>0.10006692159391006</v>
      </c>
      <c r="Z106">
        <f t="shared" si="65"/>
        <v>0</v>
      </c>
      <c r="AA106">
        <f t="shared" si="66"/>
        <v>0</v>
      </c>
      <c r="AB106">
        <f t="shared" si="67"/>
        <v>0.10194277491874004</v>
      </c>
      <c r="AC106">
        <f t="shared" si="68"/>
        <v>0</v>
      </c>
      <c r="AD106">
        <f t="shared" si="69"/>
        <v>0</v>
      </c>
      <c r="AE106">
        <f t="shared" si="70"/>
        <v>9.0394826802590922E-2</v>
      </c>
      <c r="AF106">
        <f t="shared" si="71"/>
        <v>0</v>
      </c>
      <c r="AG106">
        <f t="shared" si="72"/>
        <v>0</v>
      </c>
      <c r="AH106">
        <f t="shared" si="73"/>
        <v>0.21370364035708778</v>
      </c>
      <c r="AI106">
        <f t="shared" si="74"/>
        <v>0</v>
      </c>
      <c r="AJ106">
        <f t="shared" si="75"/>
        <v>0</v>
      </c>
      <c r="AK106">
        <f t="shared" si="76"/>
        <v>1.4466059387411967E-2</v>
      </c>
      <c r="AL106">
        <f t="shared" si="77"/>
        <v>0</v>
      </c>
      <c r="AM106">
        <f t="shared" si="78"/>
        <v>0</v>
      </c>
      <c r="AN106">
        <f t="shared" si="79"/>
        <v>5.0445923005346893E-2</v>
      </c>
      <c r="AO106">
        <f t="shared" si="80"/>
        <v>0</v>
      </c>
      <c r="AP106">
        <f t="shared" si="81"/>
        <v>0</v>
      </c>
    </row>
    <row r="107" spans="1:42">
      <c r="A107">
        <v>97</v>
      </c>
      <c r="B107">
        <f t="shared" si="44"/>
        <v>0.16889195435049045</v>
      </c>
      <c r="C107">
        <f t="shared" si="45"/>
        <v>0</v>
      </c>
      <c r="D107">
        <f t="shared" si="46"/>
        <v>-1.9907919730816284</v>
      </c>
      <c r="E107">
        <f t="shared" si="41"/>
        <v>0</v>
      </c>
      <c r="F107">
        <f t="shared" si="47"/>
        <v>0</v>
      </c>
      <c r="G107">
        <f t="shared" si="42"/>
        <v>-1.3066551210149679</v>
      </c>
      <c r="H107">
        <f t="shared" si="43"/>
        <v>0</v>
      </c>
      <c r="I107">
        <f t="shared" si="48"/>
        <v>0</v>
      </c>
      <c r="J107">
        <f t="shared" si="49"/>
        <v>-3.3112043606297892</v>
      </c>
      <c r="K107">
        <f t="shared" si="50"/>
        <v>0</v>
      </c>
      <c r="L107">
        <f t="shared" si="51"/>
        <v>0</v>
      </c>
      <c r="M107">
        <f t="shared" si="52"/>
        <v>-1.6287689331107977</v>
      </c>
      <c r="N107">
        <f t="shared" si="53"/>
        <v>0</v>
      </c>
      <c r="O107">
        <f t="shared" si="54"/>
        <v>0</v>
      </c>
      <c r="P107">
        <f t="shared" si="55"/>
        <v>-1.094737613358479</v>
      </c>
      <c r="Q107">
        <f t="shared" si="56"/>
        <v>0</v>
      </c>
      <c r="R107">
        <f t="shared" si="57"/>
        <v>0</v>
      </c>
      <c r="S107">
        <f t="shared" si="58"/>
        <v>-1.8244748956769783</v>
      </c>
      <c r="T107">
        <f t="shared" si="59"/>
        <v>0</v>
      </c>
      <c r="U107">
        <f t="shared" si="60"/>
        <v>0</v>
      </c>
      <c r="V107">
        <f t="shared" si="61"/>
        <v>-2.1061108792190337</v>
      </c>
      <c r="W107">
        <f t="shared" si="62"/>
        <v>0</v>
      </c>
      <c r="X107">
        <f t="shared" si="63"/>
        <v>0</v>
      </c>
      <c r="Y107">
        <f t="shared" si="64"/>
        <v>-1.5630197948054734</v>
      </c>
      <c r="Z107">
        <f t="shared" si="65"/>
        <v>0</v>
      </c>
      <c r="AA107">
        <f t="shared" si="66"/>
        <v>0</v>
      </c>
      <c r="AB107">
        <f t="shared" si="67"/>
        <v>-1.4980976037118383</v>
      </c>
      <c r="AC107">
        <f t="shared" si="68"/>
        <v>0</v>
      </c>
      <c r="AD107">
        <f t="shared" si="69"/>
        <v>0</v>
      </c>
      <c r="AE107">
        <f t="shared" si="70"/>
        <v>-1.3066039965995682</v>
      </c>
      <c r="AF107">
        <f t="shared" si="71"/>
        <v>0</v>
      </c>
      <c r="AG107">
        <f t="shared" si="72"/>
        <v>0</v>
      </c>
      <c r="AH107">
        <f t="shared" si="73"/>
        <v>0.5813736484334292</v>
      </c>
      <c r="AI107">
        <f t="shared" si="74"/>
        <v>0</v>
      </c>
      <c r="AJ107">
        <f t="shared" si="75"/>
        <v>0</v>
      </c>
      <c r="AK107">
        <f t="shared" si="76"/>
        <v>-1.6579038714907763</v>
      </c>
      <c r="AL107">
        <f t="shared" si="77"/>
        <v>0</v>
      </c>
      <c r="AM107">
        <f t="shared" si="78"/>
        <v>0</v>
      </c>
      <c r="AN107">
        <f t="shared" si="79"/>
        <v>-5.0414807951300059E-2</v>
      </c>
      <c r="AO107">
        <f t="shared" si="80"/>
        <v>0</v>
      </c>
      <c r="AP107">
        <f t="shared" si="81"/>
        <v>0</v>
      </c>
    </row>
    <row r="108" spans="1:42">
      <c r="A108">
        <v>98</v>
      </c>
      <c r="B108">
        <f t="shared" si="44"/>
        <v>1.4224333935037201</v>
      </c>
      <c r="C108">
        <f t="shared" si="45"/>
        <v>0</v>
      </c>
      <c r="D108">
        <f t="shared" si="46"/>
        <v>0.22525361796667287</v>
      </c>
      <c r="E108">
        <f t="shared" si="41"/>
        <v>0</v>
      </c>
      <c r="F108">
        <f t="shared" si="47"/>
        <v>0</v>
      </c>
      <c r="G108">
        <f t="shared" si="42"/>
        <v>0.14375355769541853</v>
      </c>
      <c r="H108">
        <f t="shared" si="43"/>
        <v>0</v>
      </c>
      <c r="I108">
        <f t="shared" si="48"/>
        <v>0</v>
      </c>
      <c r="J108">
        <f t="shared" si="49"/>
        <v>0.22392167446635458</v>
      </c>
      <c r="K108">
        <f t="shared" si="50"/>
        <v>0</v>
      </c>
      <c r="L108">
        <f t="shared" si="51"/>
        <v>0</v>
      </c>
      <c r="M108">
        <f t="shared" si="52"/>
        <v>0.18241584735227878</v>
      </c>
      <c r="N108">
        <f t="shared" si="53"/>
        <v>0</v>
      </c>
      <c r="O108">
        <f t="shared" si="54"/>
        <v>0</v>
      </c>
      <c r="P108">
        <f t="shared" si="55"/>
        <v>0.14082059680977732</v>
      </c>
      <c r="Q108">
        <f t="shared" si="56"/>
        <v>0</v>
      </c>
      <c r="R108">
        <f t="shared" si="57"/>
        <v>0</v>
      </c>
      <c r="S108">
        <f t="shared" si="58"/>
        <v>0.17854757185125436</v>
      </c>
      <c r="T108">
        <f t="shared" si="59"/>
        <v>0</v>
      </c>
      <c r="U108">
        <f t="shared" si="60"/>
        <v>0</v>
      </c>
      <c r="V108">
        <f t="shared" si="61"/>
        <v>0.31703194809392521</v>
      </c>
      <c r="W108">
        <f t="shared" si="62"/>
        <v>0</v>
      </c>
      <c r="X108">
        <f t="shared" si="63"/>
        <v>0</v>
      </c>
      <c r="Y108">
        <f t="shared" si="64"/>
        <v>0.25131827347210844</v>
      </c>
      <c r="Z108">
        <f t="shared" si="65"/>
        <v>0</v>
      </c>
      <c r="AA108">
        <f t="shared" si="66"/>
        <v>0</v>
      </c>
      <c r="AB108">
        <f t="shared" si="67"/>
        <v>0.26352152467620726</v>
      </c>
      <c r="AC108">
        <f t="shared" si="68"/>
        <v>0</v>
      </c>
      <c r="AD108">
        <f t="shared" si="69"/>
        <v>0</v>
      </c>
      <c r="AE108">
        <f t="shared" si="70"/>
        <v>0.27487746667056334</v>
      </c>
      <c r="AF108">
        <f t="shared" si="71"/>
        <v>0</v>
      </c>
      <c r="AG108">
        <f t="shared" si="72"/>
        <v>0</v>
      </c>
      <c r="AH108">
        <f t="shared" si="73"/>
        <v>0.30911464615269391</v>
      </c>
      <c r="AI108">
        <f t="shared" si="74"/>
        <v>0</v>
      </c>
      <c r="AJ108">
        <f t="shared" si="75"/>
        <v>0</v>
      </c>
      <c r="AK108">
        <f t="shared" si="76"/>
        <v>0.1920528653103748</v>
      </c>
      <c r="AL108">
        <f t="shared" si="77"/>
        <v>0</v>
      </c>
      <c r="AM108">
        <f t="shared" si="78"/>
        <v>0</v>
      </c>
      <c r="AN108">
        <f t="shared" si="79"/>
        <v>0.1552942562170857</v>
      </c>
      <c r="AO108">
        <f t="shared" si="80"/>
        <v>0</v>
      </c>
      <c r="AP108">
        <f t="shared" si="81"/>
        <v>0</v>
      </c>
    </row>
    <row r="109" spans="1:42">
      <c r="A109">
        <v>99</v>
      </c>
      <c r="B109">
        <f t="shared" si="44"/>
        <v>2.2956115200192393</v>
      </c>
      <c r="C109">
        <f t="shared" si="45"/>
        <v>2.2956115200192393</v>
      </c>
      <c r="D109">
        <f t="shared" si="46"/>
        <v>0.44251567739967079</v>
      </c>
      <c r="E109">
        <f t="shared" si="41"/>
        <v>138.17648834311132</v>
      </c>
      <c r="F109">
        <f t="shared" si="47"/>
        <v>138.17648834311132</v>
      </c>
      <c r="G109">
        <f t="shared" si="42"/>
        <v>0.41590748069837558</v>
      </c>
      <c r="H109">
        <f t="shared" si="43"/>
        <v>129.8680207133711</v>
      </c>
      <c r="I109">
        <f t="shared" si="48"/>
        <v>129.8680207133711</v>
      </c>
      <c r="J109">
        <f t="shared" si="49"/>
        <v>0.44424343937299948</v>
      </c>
      <c r="K109">
        <f t="shared" si="50"/>
        <v>138.71598579904372</v>
      </c>
      <c r="L109">
        <f t="shared" si="51"/>
        <v>138.71598579904372</v>
      </c>
      <c r="M109">
        <f t="shared" si="52"/>
        <v>0.42896407147442717</v>
      </c>
      <c r="N109">
        <f t="shared" si="53"/>
        <v>133.94496974661052</v>
      </c>
      <c r="O109">
        <f t="shared" si="54"/>
        <v>133.94496974661052</v>
      </c>
      <c r="P109">
        <f t="shared" si="55"/>
        <v>0.40744625038443516</v>
      </c>
      <c r="Q109">
        <f t="shared" si="56"/>
        <v>127.22598303752483</v>
      </c>
      <c r="R109">
        <f t="shared" si="57"/>
        <v>127.22598303752483</v>
      </c>
      <c r="S109">
        <f t="shared" si="58"/>
        <v>0.43821911238216504</v>
      </c>
      <c r="T109">
        <f t="shared" si="59"/>
        <v>136.83487651695992</v>
      </c>
      <c r="U109">
        <f t="shared" si="60"/>
        <v>136.83487651695992</v>
      </c>
      <c r="V109">
        <f t="shared" si="61"/>
        <v>0.44468269866479204</v>
      </c>
      <c r="W109">
        <f t="shared" si="62"/>
        <v>138.85314547385715</v>
      </c>
      <c r="X109">
        <f t="shared" si="63"/>
        <v>138.85314547385715</v>
      </c>
      <c r="Y109">
        <f t="shared" si="64"/>
        <v>0.34592692160771632</v>
      </c>
      <c r="Z109">
        <f t="shared" si="65"/>
        <v>108.01643804345035</v>
      </c>
      <c r="AA109">
        <f t="shared" si="66"/>
        <v>108.01643804345035</v>
      </c>
      <c r="AB109">
        <f t="shared" si="67"/>
        <v>0.45898476351959516</v>
      </c>
      <c r="AC109">
        <f t="shared" si="68"/>
        <v>143.31899651286395</v>
      </c>
      <c r="AD109">
        <f t="shared" si="69"/>
        <v>143.31899651286395</v>
      </c>
      <c r="AE109">
        <f t="shared" si="70"/>
        <v>0.40049505455960344</v>
      </c>
      <c r="AF109">
        <f t="shared" si="71"/>
        <v>125.05545693434894</v>
      </c>
      <c r="AG109">
        <f t="shared" si="72"/>
        <v>125.05545693434894</v>
      </c>
      <c r="AH109">
        <f t="shared" si="73"/>
        <v>0.4197834698431</v>
      </c>
      <c r="AI109">
        <f t="shared" si="74"/>
        <v>131.07830680316837</v>
      </c>
      <c r="AJ109">
        <f t="shared" si="75"/>
        <v>131.07830680316837</v>
      </c>
      <c r="AK109">
        <f t="shared" si="76"/>
        <v>0.32171926244048477</v>
      </c>
      <c r="AL109">
        <f t="shared" si="77"/>
        <v>100.45754351028806</v>
      </c>
      <c r="AM109">
        <f t="shared" si="78"/>
        <v>100.45754351028806</v>
      </c>
      <c r="AN109">
        <f t="shared" si="79"/>
        <v>0.37052095583900557</v>
      </c>
      <c r="AO109">
        <f t="shared" si="80"/>
        <v>115.69597903562301</v>
      </c>
      <c r="AP109">
        <f t="shared" si="81"/>
        <v>115.69597903562301</v>
      </c>
    </row>
    <row r="110" spans="1:42">
      <c r="A110">
        <v>100</v>
      </c>
      <c r="B110">
        <f t="shared" si="44"/>
        <v>2.5847569843995446</v>
      </c>
      <c r="C110">
        <f t="shared" si="45"/>
        <v>2.5847569843995446</v>
      </c>
      <c r="D110">
        <f t="shared" si="46"/>
        <v>0.45099930011174516</v>
      </c>
      <c r="E110">
        <f t="shared" si="41"/>
        <v>201.022802731421</v>
      </c>
      <c r="F110">
        <f t="shared" si="47"/>
        <v>201.022802731421</v>
      </c>
      <c r="G110">
        <f t="shared" si="42"/>
        <v>0.41332101437389368</v>
      </c>
      <c r="H110">
        <f t="shared" si="43"/>
        <v>184.22855360672932</v>
      </c>
      <c r="I110">
        <f t="shared" si="48"/>
        <v>184.22855360672932</v>
      </c>
      <c r="J110">
        <f t="shared" si="49"/>
        <v>0.44987928773043162</v>
      </c>
      <c r="K110">
        <f t="shared" si="50"/>
        <v>200.52358238245424</v>
      </c>
      <c r="L110">
        <f t="shared" si="51"/>
        <v>200.52358238245424</v>
      </c>
      <c r="M110">
        <f t="shared" si="52"/>
        <v>0.43164831416317506</v>
      </c>
      <c r="N110">
        <f t="shared" si="53"/>
        <v>192.39753561895745</v>
      </c>
      <c r="O110">
        <f t="shared" si="54"/>
        <v>192.39753561895745</v>
      </c>
      <c r="P110">
        <f t="shared" si="55"/>
        <v>0.41103243413082236</v>
      </c>
      <c r="Q110">
        <f t="shared" si="56"/>
        <v>183.20847039457365</v>
      </c>
      <c r="R110">
        <f t="shared" si="57"/>
        <v>183.20847039457365</v>
      </c>
      <c r="S110">
        <f t="shared" si="58"/>
        <v>0.42894788051396304</v>
      </c>
      <c r="T110">
        <f t="shared" si="59"/>
        <v>191.19387800658345</v>
      </c>
      <c r="U110">
        <f t="shared" si="60"/>
        <v>191.19387800658345</v>
      </c>
      <c r="V110">
        <f t="shared" si="61"/>
        <v>0.42958701785523523</v>
      </c>
      <c r="W110">
        <f t="shared" si="62"/>
        <v>191.47875911314173</v>
      </c>
      <c r="X110">
        <f t="shared" si="63"/>
        <v>191.47875911314173</v>
      </c>
      <c r="Y110">
        <f t="shared" si="64"/>
        <v>0.29582034068730811</v>
      </c>
      <c r="Z110">
        <f t="shared" si="65"/>
        <v>131.85526889995683</v>
      </c>
      <c r="AA110">
        <f t="shared" si="66"/>
        <v>131.85526889995683</v>
      </c>
      <c r="AB110">
        <f t="shared" si="67"/>
        <v>0.45686892316746608</v>
      </c>
      <c r="AC110">
        <f t="shared" si="68"/>
        <v>203.63905530065034</v>
      </c>
      <c r="AD110">
        <f t="shared" si="69"/>
        <v>203.63905530065034</v>
      </c>
      <c r="AE110">
        <f t="shared" si="70"/>
        <v>0.39145906908546746</v>
      </c>
      <c r="AF110">
        <f t="shared" si="71"/>
        <v>174.48408279723685</v>
      </c>
      <c r="AG110">
        <f t="shared" si="72"/>
        <v>174.48408279723685</v>
      </c>
      <c r="AH110">
        <f t="shared" si="73"/>
        <v>0.4072625305592934</v>
      </c>
      <c r="AI110">
        <f t="shared" si="74"/>
        <v>181.52812059849151</v>
      </c>
      <c r="AJ110">
        <f t="shared" si="75"/>
        <v>181.52812059849151</v>
      </c>
      <c r="AK110">
        <f t="shared" si="76"/>
        <v>0.27024420953407935</v>
      </c>
      <c r="AL110">
        <f t="shared" si="77"/>
        <v>120.45528321001326</v>
      </c>
      <c r="AM110">
        <f t="shared" si="78"/>
        <v>120.45528321001326</v>
      </c>
      <c r="AN110">
        <f t="shared" si="79"/>
        <v>0.36955963017014481</v>
      </c>
      <c r="AO110">
        <f t="shared" si="80"/>
        <v>164.72290004614848</v>
      </c>
      <c r="AP110">
        <f t="shared" si="81"/>
        <v>164.72290004614848</v>
      </c>
    </row>
    <row r="111" spans="1:42">
      <c r="A111">
        <v>101</v>
      </c>
      <c r="B111">
        <f t="shared" si="44"/>
        <v>2.2345833843088996</v>
      </c>
      <c r="C111">
        <f t="shared" si="45"/>
        <v>2.2345833843088996</v>
      </c>
      <c r="D111">
        <f t="shared" si="46"/>
        <v>0.43947248735833178</v>
      </c>
      <c r="E111">
        <f t="shared" si="41"/>
        <v>126.57026533715384</v>
      </c>
      <c r="F111">
        <f t="shared" si="47"/>
        <v>126.57026533715384</v>
      </c>
      <c r="G111">
        <f t="shared" si="42"/>
        <v>0.41035212887914274</v>
      </c>
      <c r="H111">
        <f t="shared" si="43"/>
        <v>118.1834570489282</v>
      </c>
      <c r="I111">
        <f t="shared" si="48"/>
        <v>118.1834570489282</v>
      </c>
      <c r="J111">
        <f t="shared" si="49"/>
        <v>0.44073788175333117</v>
      </c>
      <c r="K111">
        <f t="shared" si="50"/>
        <v>126.9347052257438</v>
      </c>
      <c r="L111">
        <f t="shared" si="51"/>
        <v>126.9347052257438</v>
      </c>
      <c r="M111">
        <f t="shared" si="52"/>
        <v>0.42464914953177124</v>
      </c>
      <c r="N111">
        <f t="shared" si="53"/>
        <v>122.30107020922256</v>
      </c>
      <c r="O111">
        <f t="shared" si="54"/>
        <v>122.30107020922256</v>
      </c>
      <c r="P111">
        <f t="shared" si="55"/>
        <v>0.40336623314518028</v>
      </c>
      <c r="Q111">
        <f t="shared" si="56"/>
        <v>116.17148428134887</v>
      </c>
      <c r="R111">
        <f t="shared" si="57"/>
        <v>116.17148428134887</v>
      </c>
      <c r="S111">
        <f t="shared" si="58"/>
        <v>0.43597361101343868</v>
      </c>
      <c r="T111">
        <f t="shared" si="59"/>
        <v>125.56257152219628</v>
      </c>
      <c r="U111">
        <f t="shared" si="60"/>
        <v>125.56257152219628</v>
      </c>
      <c r="V111">
        <f t="shared" si="61"/>
        <v>0.44610930407728233</v>
      </c>
      <c r="W111">
        <f t="shared" si="62"/>
        <v>128.48170160967459</v>
      </c>
      <c r="X111">
        <f t="shared" si="63"/>
        <v>128.48170160967459</v>
      </c>
      <c r="Y111">
        <f t="shared" si="64"/>
        <v>0.35276855338803559</v>
      </c>
      <c r="Z111">
        <f t="shared" si="65"/>
        <v>101.59910048822101</v>
      </c>
      <c r="AA111">
        <f t="shared" si="66"/>
        <v>101.59910048822101</v>
      </c>
      <c r="AB111">
        <f t="shared" si="67"/>
        <v>0.4563607181355076</v>
      </c>
      <c r="AC111">
        <f t="shared" si="68"/>
        <v>131.43415991993203</v>
      </c>
      <c r="AD111">
        <f t="shared" si="69"/>
        <v>131.43415991993203</v>
      </c>
      <c r="AE111">
        <f t="shared" si="70"/>
        <v>0.40016046447734244</v>
      </c>
      <c r="AF111">
        <f t="shared" si="71"/>
        <v>115.24820693732954</v>
      </c>
      <c r="AG111">
        <f t="shared" si="72"/>
        <v>115.24820693732954</v>
      </c>
      <c r="AH111">
        <f t="shared" si="73"/>
        <v>0.42094034684480142</v>
      </c>
      <c r="AI111">
        <f t="shared" si="74"/>
        <v>121.23291656212025</v>
      </c>
      <c r="AJ111">
        <f t="shared" si="75"/>
        <v>121.23291656212025</v>
      </c>
      <c r="AK111">
        <f t="shared" si="76"/>
        <v>0.328601191400542</v>
      </c>
      <c r="AL111">
        <f t="shared" si="77"/>
        <v>94.63877986009031</v>
      </c>
      <c r="AM111">
        <f t="shared" si="78"/>
        <v>94.63877986009031</v>
      </c>
      <c r="AN111">
        <f t="shared" si="79"/>
        <v>0.36607957956103554</v>
      </c>
      <c r="AO111">
        <f t="shared" si="80"/>
        <v>105.43274232722125</v>
      </c>
      <c r="AP111">
        <f t="shared" si="81"/>
        <v>105.43274232722125</v>
      </c>
    </row>
    <row r="112" spans="1:42">
      <c r="A112">
        <v>102</v>
      </c>
      <c r="B112">
        <f t="shared" si="44"/>
        <v>1.3478126444401823</v>
      </c>
      <c r="C112">
        <f t="shared" si="45"/>
        <v>0</v>
      </c>
      <c r="D112">
        <f t="shared" si="46"/>
        <v>0.1693465769987279</v>
      </c>
      <c r="E112">
        <f t="shared" si="41"/>
        <v>0</v>
      </c>
      <c r="F112">
        <f t="shared" si="47"/>
        <v>0</v>
      </c>
      <c r="G112">
        <f t="shared" si="42"/>
        <v>9.3200693136042956E-2</v>
      </c>
      <c r="H112">
        <f t="shared" si="43"/>
        <v>0</v>
      </c>
      <c r="I112">
        <f t="shared" si="48"/>
        <v>0</v>
      </c>
      <c r="J112">
        <f t="shared" si="49"/>
        <v>0.16961846423747051</v>
      </c>
      <c r="K112">
        <f t="shared" si="50"/>
        <v>0</v>
      </c>
      <c r="L112">
        <f t="shared" si="51"/>
        <v>0</v>
      </c>
      <c r="M112">
        <f t="shared" si="52"/>
        <v>0.12747967083398759</v>
      </c>
      <c r="N112">
        <f t="shared" si="53"/>
        <v>0</v>
      </c>
      <c r="O112">
        <f t="shared" si="54"/>
        <v>0</v>
      </c>
      <c r="P112">
        <f t="shared" si="55"/>
        <v>8.8506779976762706E-2</v>
      </c>
      <c r="Q112">
        <f t="shared" si="56"/>
        <v>0</v>
      </c>
      <c r="R112">
        <f t="shared" si="57"/>
        <v>0</v>
      </c>
      <c r="S112">
        <f t="shared" si="58"/>
        <v>0.1258737891128936</v>
      </c>
      <c r="T112">
        <f t="shared" si="59"/>
        <v>0</v>
      </c>
      <c r="U112">
        <f t="shared" si="60"/>
        <v>0</v>
      </c>
      <c r="V112">
        <f t="shared" si="61"/>
        <v>0.27923579440382529</v>
      </c>
      <c r="W112">
        <f t="shared" si="62"/>
        <v>0</v>
      </c>
      <c r="X112">
        <f t="shared" si="63"/>
        <v>0</v>
      </c>
      <c r="Y112">
        <f t="shared" si="64"/>
        <v>0.21624043429212669</v>
      </c>
      <c r="Z112">
        <f t="shared" si="65"/>
        <v>0</v>
      </c>
      <c r="AA112">
        <f t="shared" si="66"/>
        <v>0</v>
      </c>
      <c r="AB112">
        <f t="shared" si="67"/>
        <v>0.22436217907255118</v>
      </c>
      <c r="AC112">
        <f t="shared" si="68"/>
        <v>0</v>
      </c>
      <c r="AD112">
        <f t="shared" si="69"/>
        <v>0</v>
      </c>
      <c r="AE112">
        <f t="shared" si="70"/>
        <v>0.23170168756242271</v>
      </c>
      <c r="AF112">
        <f t="shared" si="71"/>
        <v>0</v>
      </c>
      <c r="AG112">
        <f t="shared" si="72"/>
        <v>0</v>
      </c>
      <c r="AH112">
        <f t="shared" si="73"/>
        <v>0.28396366445373356</v>
      </c>
      <c r="AI112">
        <f t="shared" si="74"/>
        <v>0</v>
      </c>
      <c r="AJ112">
        <f t="shared" si="75"/>
        <v>0</v>
      </c>
      <c r="AK112">
        <f t="shared" si="76"/>
        <v>0.14995505452921387</v>
      </c>
      <c r="AL112">
        <f t="shared" si="77"/>
        <v>0</v>
      </c>
      <c r="AM112">
        <f t="shared" si="78"/>
        <v>0</v>
      </c>
      <c r="AN112">
        <f t="shared" si="79"/>
        <v>0.12579133404119658</v>
      </c>
      <c r="AO112">
        <f t="shared" si="80"/>
        <v>0</v>
      </c>
      <c r="AP112">
        <f t="shared" si="81"/>
        <v>0</v>
      </c>
    </row>
    <row r="113" spans="1:42">
      <c r="A113">
        <v>103</v>
      </c>
      <c r="B113">
        <f t="shared" si="44"/>
        <v>0.15577884036985754</v>
      </c>
      <c r="C113">
        <f t="shared" si="45"/>
        <v>0</v>
      </c>
      <c r="D113">
        <f t="shared" si="46"/>
        <v>-2.013587806865051</v>
      </c>
      <c r="E113">
        <f t="shared" si="41"/>
        <v>0</v>
      </c>
      <c r="F113">
        <f t="shared" si="47"/>
        <v>0</v>
      </c>
      <c r="G113">
        <f t="shared" si="42"/>
        <v>-1.3285844951997476</v>
      </c>
      <c r="H113">
        <f t="shared" si="43"/>
        <v>0</v>
      </c>
      <c r="I113">
        <f t="shared" si="48"/>
        <v>0</v>
      </c>
      <c r="J113">
        <f t="shared" si="49"/>
        <v>-3.3957461785001537</v>
      </c>
      <c r="K113">
        <f t="shared" si="50"/>
        <v>0</v>
      </c>
      <c r="L113">
        <f t="shared" si="51"/>
        <v>0</v>
      </c>
      <c r="M113">
        <f t="shared" si="52"/>
        <v>-1.6576996147518281</v>
      </c>
      <c r="N113">
        <f t="shared" si="53"/>
        <v>0</v>
      </c>
      <c r="O113">
        <f t="shared" si="54"/>
        <v>0</v>
      </c>
      <c r="P113">
        <f t="shared" si="55"/>
        <v>-1.1116722096329934</v>
      </c>
      <c r="Q113">
        <f t="shared" si="56"/>
        <v>0</v>
      </c>
      <c r="R113">
        <f t="shared" si="57"/>
        <v>0</v>
      </c>
      <c r="S113">
        <f t="shared" si="58"/>
        <v>-1.8616203534325235</v>
      </c>
      <c r="T113">
        <f t="shared" si="59"/>
        <v>0</v>
      </c>
      <c r="U113">
        <f t="shared" si="60"/>
        <v>0</v>
      </c>
      <c r="V113">
        <f t="shared" si="61"/>
        <v>-2.1643091319037548</v>
      </c>
      <c r="W113">
        <f t="shared" si="62"/>
        <v>0</v>
      </c>
      <c r="X113">
        <f t="shared" si="63"/>
        <v>0</v>
      </c>
      <c r="Y113">
        <f t="shared" si="64"/>
        <v>-1.602005908154954</v>
      </c>
      <c r="Z113">
        <f t="shared" si="65"/>
        <v>0</v>
      </c>
      <c r="AA113">
        <f t="shared" si="66"/>
        <v>0</v>
      </c>
      <c r="AB113">
        <f t="shared" si="67"/>
        <v>-1.5354058065044605</v>
      </c>
      <c r="AC113">
        <f t="shared" si="68"/>
        <v>0</v>
      </c>
      <c r="AD113">
        <f t="shared" si="69"/>
        <v>0</v>
      </c>
      <c r="AE113">
        <f t="shared" si="70"/>
        <v>-1.3310301568222946</v>
      </c>
      <c r="AF113">
        <f t="shared" si="71"/>
        <v>0</v>
      </c>
      <c r="AG113">
        <f t="shared" si="72"/>
        <v>0</v>
      </c>
      <c r="AH113">
        <f t="shared" si="73"/>
        <v>0.61329101854700896</v>
      </c>
      <c r="AI113">
        <f t="shared" si="74"/>
        <v>0</v>
      </c>
      <c r="AJ113">
        <f t="shared" si="75"/>
        <v>0</v>
      </c>
      <c r="AK113">
        <f t="shared" si="76"/>
        <v>-1.6937414654790661</v>
      </c>
      <c r="AL113">
        <f t="shared" si="77"/>
        <v>0</v>
      </c>
      <c r="AM113">
        <f t="shared" si="78"/>
        <v>0</v>
      </c>
      <c r="AN113">
        <f t="shared" si="79"/>
        <v>-4.3926649766959369E-2</v>
      </c>
      <c r="AO113">
        <f t="shared" si="80"/>
        <v>0</v>
      </c>
      <c r="AP113">
        <f t="shared" si="81"/>
        <v>0</v>
      </c>
    </row>
    <row r="114" spans="1:42">
      <c r="A114">
        <v>104</v>
      </c>
      <c r="B114">
        <f t="shared" si="44"/>
        <v>-1.0417262650162593</v>
      </c>
      <c r="C114">
        <f t="shared" si="45"/>
        <v>0</v>
      </c>
      <c r="D114">
        <f t="shared" si="46"/>
        <v>-0.17525387603090969</v>
      </c>
      <c r="E114">
        <f t="shared" si="41"/>
        <v>0</v>
      </c>
      <c r="F114">
        <f t="shared" si="47"/>
        <v>0</v>
      </c>
      <c r="G114">
        <f t="shared" si="42"/>
        <v>-0.16156588845088038</v>
      </c>
      <c r="H114">
        <f t="shared" si="43"/>
        <v>0</v>
      </c>
      <c r="I114">
        <f t="shared" si="48"/>
        <v>0</v>
      </c>
      <c r="J114">
        <f t="shared" si="49"/>
        <v>-0.18030679077964429</v>
      </c>
      <c r="K114">
        <f t="shared" si="50"/>
        <v>0</v>
      </c>
      <c r="L114">
        <f t="shared" si="51"/>
        <v>0</v>
      </c>
      <c r="M114">
        <f t="shared" si="52"/>
        <v>-0.16790842689713714</v>
      </c>
      <c r="N114">
        <f t="shared" si="53"/>
        <v>0</v>
      </c>
      <c r="O114">
        <f t="shared" si="54"/>
        <v>0</v>
      </c>
      <c r="P114">
        <f t="shared" si="55"/>
        <v>-0.15420909993037668</v>
      </c>
      <c r="Q114">
        <f t="shared" si="56"/>
        <v>0</v>
      </c>
      <c r="R114">
        <f t="shared" si="57"/>
        <v>0</v>
      </c>
      <c r="S114">
        <f t="shared" si="58"/>
        <v>-0.16099901072432177</v>
      </c>
      <c r="T114">
        <f t="shared" si="59"/>
        <v>0</v>
      </c>
      <c r="U114">
        <f t="shared" si="60"/>
        <v>0</v>
      </c>
      <c r="V114">
        <f t="shared" si="61"/>
        <v>3.6748015317717986E-2</v>
      </c>
      <c r="W114">
        <f t="shared" si="62"/>
        <v>0</v>
      </c>
      <c r="X114">
        <f t="shared" si="63"/>
        <v>0</v>
      </c>
      <c r="Y114">
        <f t="shared" si="64"/>
        <v>2.9937967317859027E-3</v>
      </c>
      <c r="Z114">
        <f t="shared" si="65"/>
        <v>0</v>
      </c>
      <c r="AA114">
        <f t="shared" si="66"/>
        <v>0</v>
      </c>
      <c r="AB114">
        <f t="shared" si="67"/>
        <v>4.0124540289028232E-3</v>
      </c>
      <c r="AC114">
        <f t="shared" si="68"/>
        <v>0</v>
      </c>
      <c r="AD114">
        <f t="shared" si="69"/>
        <v>0</v>
      </c>
      <c r="AE114">
        <f t="shared" si="70"/>
        <v>-2.1852399713574888E-2</v>
      </c>
      <c r="AF114">
        <f t="shared" si="71"/>
        <v>0</v>
      </c>
      <c r="AG114">
        <f t="shared" si="72"/>
        <v>0</v>
      </c>
      <c r="AH114">
        <f t="shared" si="73"/>
        <v>0.16829353213160725</v>
      </c>
      <c r="AI114">
        <f t="shared" si="74"/>
        <v>0</v>
      </c>
      <c r="AJ114">
        <f t="shared" si="75"/>
        <v>0</v>
      </c>
      <c r="AK114">
        <f t="shared" si="76"/>
        <v>-9.5245028685600364E-2</v>
      </c>
      <c r="AL114">
        <f t="shared" si="77"/>
        <v>0</v>
      </c>
      <c r="AM114">
        <f t="shared" si="78"/>
        <v>0</v>
      </c>
      <c r="AN114">
        <f t="shared" si="79"/>
        <v>4.4384090284719235E-3</v>
      </c>
      <c r="AO114">
        <f t="shared" si="80"/>
        <v>0</v>
      </c>
      <c r="AP114">
        <f t="shared" si="81"/>
        <v>0</v>
      </c>
    </row>
    <row r="115" spans="1:42">
      <c r="A115">
        <v>105</v>
      </c>
      <c r="B115">
        <f t="shared" si="44"/>
        <v>-1.9517654859382818</v>
      </c>
      <c r="C115">
        <f t="shared" si="45"/>
        <v>-1.9517654859382818</v>
      </c>
      <c r="D115">
        <f t="shared" si="46"/>
        <v>0.41451001124059417</v>
      </c>
      <c r="E115">
        <f t="shared" si="41"/>
        <v>79.547810232086533</v>
      </c>
      <c r="F115">
        <f t="shared" si="47"/>
        <v>79.547810232086533</v>
      </c>
      <c r="G115">
        <f t="shared" si="42"/>
        <v>0.37230639610479743</v>
      </c>
      <c r="H115">
        <f t="shared" si="43"/>
        <v>71.448596517362162</v>
      </c>
      <c r="I115">
        <f t="shared" si="48"/>
        <v>71.448596517362162</v>
      </c>
      <c r="J115">
        <f t="shared" si="49"/>
        <v>0.41177466396897788</v>
      </c>
      <c r="K115">
        <f t="shared" si="50"/>
        <v>79.022875056141913</v>
      </c>
      <c r="L115">
        <f t="shared" si="51"/>
        <v>79.022875056141913</v>
      </c>
      <c r="M115">
        <f t="shared" si="52"/>
        <v>0.3875959299600733</v>
      </c>
      <c r="N115">
        <f t="shared" si="53"/>
        <v>74.382781228646735</v>
      </c>
      <c r="O115">
        <f t="shared" si="54"/>
        <v>74.382781228646735</v>
      </c>
      <c r="P115">
        <f t="shared" si="55"/>
        <v>0.3693368056726628</v>
      </c>
      <c r="Q115">
        <f t="shared" si="56"/>
        <v>70.878708191974155</v>
      </c>
      <c r="R115">
        <f t="shared" si="57"/>
        <v>70.878708191974155</v>
      </c>
      <c r="S115">
        <f t="shared" si="58"/>
        <v>0.40032216269940379</v>
      </c>
      <c r="T115">
        <f t="shared" si="59"/>
        <v>76.825047807173419</v>
      </c>
      <c r="U115">
        <f t="shared" si="60"/>
        <v>76.825047807173419</v>
      </c>
      <c r="V115">
        <f t="shared" si="61"/>
        <v>0.44002148265724195</v>
      </c>
      <c r="W115">
        <f t="shared" si="62"/>
        <v>84.443667103960451</v>
      </c>
      <c r="X115">
        <f t="shared" si="63"/>
        <v>84.443667103960451</v>
      </c>
      <c r="Y115">
        <f t="shared" si="64"/>
        <v>0.3633733153233103</v>
      </c>
      <c r="Z115">
        <f t="shared" si="65"/>
        <v>69.734266355186222</v>
      </c>
      <c r="AA115">
        <f t="shared" si="66"/>
        <v>69.734266355186222</v>
      </c>
      <c r="AB115">
        <f t="shared" si="67"/>
        <v>0.42695157228371805</v>
      </c>
      <c r="AC115">
        <f t="shared" si="68"/>
        <v>81.935446018945456</v>
      </c>
      <c r="AD115">
        <f t="shared" si="69"/>
        <v>81.935446018945456</v>
      </c>
      <c r="AE115">
        <f t="shared" si="70"/>
        <v>0.38840881417125284</v>
      </c>
      <c r="AF115">
        <f t="shared" si="71"/>
        <v>74.538780256940484</v>
      </c>
      <c r="AG115">
        <f t="shared" si="72"/>
        <v>74.538780256940484</v>
      </c>
      <c r="AH115">
        <f t="shared" si="73"/>
        <v>0.41333966684204948</v>
      </c>
      <c r="AI115">
        <f t="shared" si="74"/>
        <v>79.323211714325808</v>
      </c>
      <c r="AJ115">
        <f t="shared" si="75"/>
        <v>79.323211714325808</v>
      </c>
      <c r="AK115">
        <f t="shared" si="76"/>
        <v>0.33560756885834886</v>
      </c>
      <c r="AL115">
        <f t="shared" si="77"/>
        <v>64.405795942284712</v>
      </c>
      <c r="AM115">
        <f t="shared" si="78"/>
        <v>64.405795942284712</v>
      </c>
      <c r="AN115">
        <f t="shared" si="79"/>
        <v>0.32293571984119407</v>
      </c>
      <c r="AO115">
        <f t="shared" si="80"/>
        <v>61.973966038130236</v>
      </c>
      <c r="AP115">
        <f t="shared" si="81"/>
        <v>61.973966038130236</v>
      </c>
    </row>
    <row r="116" spans="1:42">
      <c r="A116">
        <v>106</v>
      </c>
      <c r="B116">
        <f t="shared" si="44"/>
        <v>-2.359825522182315</v>
      </c>
      <c r="C116">
        <f t="shared" si="45"/>
        <v>-2.359825522182315</v>
      </c>
      <c r="D116">
        <f t="shared" si="46"/>
        <v>0.44519688514477052</v>
      </c>
      <c r="E116">
        <f t="shared" si="41"/>
        <v>151.00874626430056</v>
      </c>
      <c r="F116">
        <f t="shared" si="47"/>
        <v>151.00874626430056</v>
      </c>
      <c r="G116">
        <f t="shared" si="42"/>
        <v>0.41945676354586037</v>
      </c>
      <c r="H116">
        <f t="shared" si="43"/>
        <v>142.27781480219454</v>
      </c>
      <c r="I116">
        <f t="shared" si="48"/>
        <v>142.27781480219454</v>
      </c>
      <c r="J116">
        <f t="shared" si="49"/>
        <v>0.44710489621375782</v>
      </c>
      <c r="K116">
        <f t="shared" si="50"/>
        <v>151.65593488803157</v>
      </c>
      <c r="L116">
        <f t="shared" si="51"/>
        <v>151.65593488803157</v>
      </c>
      <c r="M116">
        <f t="shared" si="52"/>
        <v>0.43209362709626875</v>
      </c>
      <c r="N116">
        <f t="shared" si="53"/>
        <v>146.56418109345842</v>
      </c>
      <c r="O116">
        <f t="shared" si="54"/>
        <v>146.56418109345842</v>
      </c>
      <c r="P116">
        <f t="shared" si="55"/>
        <v>0.4104886802644776</v>
      </c>
      <c r="Q116">
        <f t="shared" si="56"/>
        <v>139.23588199020944</v>
      </c>
      <c r="R116">
        <f t="shared" si="57"/>
        <v>139.23588199020944</v>
      </c>
      <c r="S116">
        <f t="shared" si="58"/>
        <v>0.43883078768491224</v>
      </c>
      <c r="T116">
        <f t="shared" si="59"/>
        <v>148.8493951365474</v>
      </c>
      <c r="U116">
        <f t="shared" si="60"/>
        <v>148.8493951365474</v>
      </c>
      <c r="V116">
        <f t="shared" si="61"/>
        <v>0.44241922337608841</v>
      </c>
      <c r="W116">
        <f t="shared" si="62"/>
        <v>150.06657610266842</v>
      </c>
      <c r="X116">
        <f t="shared" si="63"/>
        <v>150.06657610266842</v>
      </c>
      <c r="Y116">
        <f t="shared" si="64"/>
        <v>0.3372226746568443</v>
      </c>
      <c r="Z116">
        <f t="shared" si="65"/>
        <v>114.38438814607763</v>
      </c>
      <c r="AA116">
        <f t="shared" si="66"/>
        <v>114.38438814607763</v>
      </c>
      <c r="AB116">
        <f t="shared" si="67"/>
        <v>0.46051037718523968</v>
      </c>
      <c r="AC116">
        <f t="shared" si="68"/>
        <v>156.20301269140643</v>
      </c>
      <c r="AD116">
        <f t="shared" si="69"/>
        <v>156.20301269140643</v>
      </c>
      <c r="AE116">
        <f t="shared" si="70"/>
        <v>0.40000347417253457</v>
      </c>
      <c r="AF116">
        <f t="shared" si="71"/>
        <v>135.67934806308583</v>
      </c>
      <c r="AG116">
        <f t="shared" si="72"/>
        <v>135.67934806308583</v>
      </c>
      <c r="AH116">
        <f t="shared" si="73"/>
        <v>0.41783953460987688</v>
      </c>
      <c r="AI116">
        <f t="shared" si="74"/>
        <v>141.72925814738821</v>
      </c>
      <c r="AJ116">
        <f t="shared" si="75"/>
        <v>141.72925814738821</v>
      </c>
      <c r="AK116">
        <f t="shared" si="76"/>
        <v>0.31278971085740404</v>
      </c>
      <c r="AL116">
        <f t="shared" si="77"/>
        <v>106.09683862812734</v>
      </c>
      <c r="AM116">
        <f t="shared" si="78"/>
        <v>106.09683862812734</v>
      </c>
      <c r="AN116">
        <f t="shared" si="79"/>
        <v>0.37336798813820671</v>
      </c>
      <c r="AO116">
        <f t="shared" si="80"/>
        <v>126.64471308158504</v>
      </c>
      <c r="AP116">
        <f t="shared" si="81"/>
        <v>126.64471308158504</v>
      </c>
    </row>
    <row r="117" spans="1:42">
      <c r="A117">
        <v>107</v>
      </c>
      <c r="B117">
        <f t="shared" si="44"/>
        <v>-2.1801815097224444</v>
      </c>
      <c r="C117">
        <f t="shared" si="45"/>
        <v>-2.1801815097224444</v>
      </c>
      <c r="D117">
        <f t="shared" si="46"/>
        <v>0.43626229456691501</v>
      </c>
      <c r="E117">
        <f t="shared" si="41"/>
        <v>116.69061766630675</v>
      </c>
      <c r="F117">
        <f t="shared" si="47"/>
        <v>116.69061766630675</v>
      </c>
      <c r="G117">
        <f t="shared" si="42"/>
        <v>0.4036071329814277</v>
      </c>
      <c r="H117">
        <f t="shared" si="43"/>
        <v>107.95607649036954</v>
      </c>
      <c r="I117">
        <f t="shared" si="48"/>
        <v>107.95607649036954</v>
      </c>
      <c r="J117">
        <f t="shared" si="49"/>
        <v>0.43692777916697789</v>
      </c>
      <c r="K117">
        <f t="shared" si="50"/>
        <v>116.86862023493543</v>
      </c>
      <c r="L117">
        <f t="shared" si="51"/>
        <v>116.86862023493543</v>
      </c>
      <c r="M117">
        <f t="shared" si="52"/>
        <v>0.41970128611296009</v>
      </c>
      <c r="N117">
        <f t="shared" si="53"/>
        <v>112.26091028674198</v>
      </c>
      <c r="O117">
        <f t="shared" si="54"/>
        <v>112.26091028674198</v>
      </c>
      <c r="P117">
        <f t="shared" si="55"/>
        <v>0.39875273336422978</v>
      </c>
      <c r="Q117">
        <f t="shared" si="56"/>
        <v>106.65763081494796</v>
      </c>
      <c r="R117">
        <f t="shared" si="57"/>
        <v>106.65763081494796</v>
      </c>
      <c r="S117">
        <f t="shared" si="58"/>
        <v>0.43249250955916096</v>
      </c>
      <c r="T117">
        <f t="shared" si="59"/>
        <v>115.68228266577525</v>
      </c>
      <c r="U117">
        <f t="shared" si="60"/>
        <v>115.68228266577525</v>
      </c>
      <c r="V117">
        <f t="shared" si="61"/>
        <v>0.44670109267368119</v>
      </c>
      <c r="W117">
        <f t="shared" si="62"/>
        <v>119.48276774194338</v>
      </c>
      <c r="X117">
        <f t="shared" si="63"/>
        <v>119.48276774194338</v>
      </c>
      <c r="Y117">
        <f t="shared" si="64"/>
        <v>0.35761701182233496</v>
      </c>
      <c r="Z117">
        <f t="shared" si="65"/>
        <v>95.654725419151376</v>
      </c>
      <c r="AA117">
        <f t="shared" si="66"/>
        <v>95.654725419151376</v>
      </c>
      <c r="AB117">
        <f t="shared" si="67"/>
        <v>0.45299762092646034</v>
      </c>
      <c r="AC117">
        <f t="shared" si="68"/>
        <v>121.16695127125696</v>
      </c>
      <c r="AD117">
        <f t="shared" si="69"/>
        <v>121.16695127125696</v>
      </c>
      <c r="AE117">
        <f t="shared" si="70"/>
        <v>0.39920347225487063</v>
      </c>
      <c r="AF117">
        <f t="shared" si="71"/>
        <v>106.77819360529251</v>
      </c>
      <c r="AG117">
        <f t="shared" si="72"/>
        <v>106.77819360529251</v>
      </c>
      <c r="AH117">
        <f t="shared" si="73"/>
        <v>0.4212878580361783</v>
      </c>
      <c r="AI117">
        <f t="shared" si="74"/>
        <v>112.68528355942222</v>
      </c>
      <c r="AJ117">
        <f t="shared" si="75"/>
        <v>112.68528355942222</v>
      </c>
      <c r="AK117">
        <f t="shared" si="76"/>
        <v>0.33329368958672534</v>
      </c>
      <c r="AL117">
        <f t="shared" si="77"/>
        <v>89.148768955076179</v>
      </c>
      <c r="AM117">
        <f t="shared" si="78"/>
        <v>89.148768955076179</v>
      </c>
      <c r="AN117">
        <f t="shared" si="79"/>
        <v>0.36066813710883328</v>
      </c>
      <c r="AO117">
        <f t="shared" si="80"/>
        <v>96.47083466969346</v>
      </c>
      <c r="AP117">
        <f t="shared" si="81"/>
        <v>96.47083466969346</v>
      </c>
    </row>
    <row r="118" spans="1:42">
      <c r="A118">
        <v>108</v>
      </c>
      <c r="B118">
        <f t="shared" si="44"/>
        <v>-1.473288080876332</v>
      </c>
      <c r="C118">
        <f t="shared" si="45"/>
        <v>0</v>
      </c>
      <c r="D118">
        <f t="shared" si="46"/>
        <v>0.25798723203890672</v>
      </c>
      <c r="E118">
        <f t="shared" si="41"/>
        <v>0</v>
      </c>
      <c r="F118">
        <f t="shared" si="47"/>
        <v>0</v>
      </c>
      <c r="G118">
        <f t="shared" si="42"/>
        <v>0.17560997660143207</v>
      </c>
      <c r="H118">
        <f t="shared" si="43"/>
        <v>0</v>
      </c>
      <c r="I118">
        <f t="shared" si="48"/>
        <v>0</v>
      </c>
      <c r="J118">
        <f t="shared" si="49"/>
        <v>0.255593818517446</v>
      </c>
      <c r="K118">
        <f t="shared" si="50"/>
        <v>0</v>
      </c>
      <c r="L118">
        <f t="shared" si="51"/>
        <v>0</v>
      </c>
      <c r="M118">
        <f t="shared" si="52"/>
        <v>0.21601970031888751</v>
      </c>
      <c r="N118">
        <f t="shared" si="53"/>
        <v>0</v>
      </c>
      <c r="O118">
        <f t="shared" si="54"/>
        <v>0</v>
      </c>
      <c r="P118">
        <f t="shared" si="55"/>
        <v>0.17493253968690281</v>
      </c>
      <c r="Q118">
        <f t="shared" si="56"/>
        <v>0</v>
      </c>
      <c r="R118">
        <f t="shared" si="57"/>
        <v>0</v>
      </c>
      <c r="S118">
        <f t="shared" si="58"/>
        <v>0.21098740112096959</v>
      </c>
      <c r="T118">
        <f t="shared" si="59"/>
        <v>0</v>
      </c>
      <c r="U118">
        <f t="shared" si="60"/>
        <v>0</v>
      </c>
      <c r="V118">
        <f t="shared" si="61"/>
        <v>0.33902793525211283</v>
      </c>
      <c r="W118">
        <f t="shared" si="62"/>
        <v>0</v>
      </c>
      <c r="X118">
        <f t="shared" si="63"/>
        <v>0</v>
      </c>
      <c r="Y118">
        <f t="shared" si="64"/>
        <v>0.27198848432280842</v>
      </c>
      <c r="Z118">
        <f t="shared" si="65"/>
        <v>0</v>
      </c>
      <c r="AA118">
        <f t="shared" si="66"/>
        <v>0</v>
      </c>
      <c r="AB118">
        <f t="shared" si="67"/>
        <v>0.28746953170303069</v>
      </c>
      <c r="AC118">
        <f t="shared" si="68"/>
        <v>0</v>
      </c>
      <c r="AD118">
        <f t="shared" si="69"/>
        <v>0</v>
      </c>
      <c r="AE118">
        <f t="shared" si="70"/>
        <v>0.29987366821462391</v>
      </c>
      <c r="AF118">
        <f t="shared" si="71"/>
        <v>0</v>
      </c>
      <c r="AG118">
        <f t="shared" si="72"/>
        <v>0</v>
      </c>
      <c r="AH118">
        <f t="shared" si="73"/>
        <v>0.3249486358139817</v>
      </c>
      <c r="AI118">
        <f t="shared" si="74"/>
        <v>0</v>
      </c>
      <c r="AJ118">
        <f t="shared" si="75"/>
        <v>0</v>
      </c>
      <c r="AK118">
        <f t="shared" si="76"/>
        <v>0.21720350293487067</v>
      </c>
      <c r="AL118">
        <f t="shared" si="77"/>
        <v>0</v>
      </c>
      <c r="AM118">
        <f t="shared" si="78"/>
        <v>0</v>
      </c>
      <c r="AN118">
        <f t="shared" si="79"/>
        <v>0.17493186069281552</v>
      </c>
      <c r="AO118">
        <f t="shared" si="80"/>
        <v>0</v>
      </c>
      <c r="AP118">
        <f t="shared" si="81"/>
        <v>0</v>
      </c>
    </row>
    <row r="119" spans="1:42">
      <c r="A119">
        <v>109</v>
      </c>
      <c r="B119">
        <f t="shared" si="44"/>
        <v>-0.42685554386200408</v>
      </c>
      <c r="C119">
        <f t="shared" si="45"/>
        <v>0</v>
      </c>
      <c r="D119">
        <f t="shared" si="46"/>
        <v>-1.4349323800789293</v>
      </c>
      <c r="E119">
        <f t="shared" si="41"/>
        <v>0</v>
      </c>
      <c r="F119">
        <f t="shared" si="47"/>
        <v>0</v>
      </c>
      <c r="G119">
        <f t="shared" si="42"/>
        <v>-0.90370311724190588</v>
      </c>
      <c r="H119">
        <f t="shared" si="43"/>
        <v>0</v>
      </c>
      <c r="I119">
        <f t="shared" si="48"/>
        <v>0</v>
      </c>
      <c r="J119">
        <f t="shared" si="49"/>
        <v>-1.9213217538568603</v>
      </c>
      <c r="K119">
        <f t="shared" si="50"/>
        <v>0</v>
      </c>
      <c r="L119">
        <f t="shared" si="51"/>
        <v>0</v>
      </c>
      <c r="M119">
        <f t="shared" si="52"/>
        <v>-1.1016729163860779</v>
      </c>
      <c r="N119">
        <f t="shared" si="53"/>
        <v>0</v>
      </c>
      <c r="O119">
        <f t="shared" si="54"/>
        <v>0</v>
      </c>
      <c r="P119">
        <f t="shared" si="55"/>
        <v>-0.77847772121345737</v>
      </c>
      <c r="Q119">
        <f t="shared" si="56"/>
        <v>0</v>
      </c>
      <c r="R119">
        <f t="shared" si="57"/>
        <v>0</v>
      </c>
      <c r="S119">
        <f t="shared" si="58"/>
        <v>-1.1755549966529255</v>
      </c>
      <c r="T119">
        <f t="shared" si="59"/>
        <v>0</v>
      </c>
      <c r="U119">
        <f t="shared" si="60"/>
        <v>0</v>
      </c>
      <c r="V119">
        <f t="shared" si="61"/>
        <v>-1.1533101229825795</v>
      </c>
      <c r="W119">
        <f t="shared" si="62"/>
        <v>0</v>
      </c>
      <c r="X119">
        <f t="shared" si="63"/>
        <v>0</v>
      </c>
      <c r="Y119">
        <f t="shared" si="64"/>
        <v>-0.9057957771814984</v>
      </c>
      <c r="Z119">
        <f t="shared" si="65"/>
        <v>0</v>
      </c>
      <c r="AA119">
        <f t="shared" si="66"/>
        <v>0</v>
      </c>
      <c r="AB119">
        <f t="shared" si="67"/>
        <v>-0.87088196817632868</v>
      </c>
      <c r="AC119">
        <f t="shared" si="68"/>
        <v>0</v>
      </c>
      <c r="AD119">
        <f t="shared" si="69"/>
        <v>0</v>
      </c>
      <c r="AE119">
        <f t="shared" si="70"/>
        <v>-0.85315432326163287</v>
      </c>
      <c r="AF119">
        <f t="shared" si="71"/>
        <v>0</v>
      </c>
      <c r="AG119">
        <f t="shared" si="72"/>
        <v>0</v>
      </c>
      <c r="AH119">
        <f t="shared" si="73"/>
        <v>0.18476679450005162</v>
      </c>
      <c r="AI119">
        <f t="shared" si="74"/>
        <v>0</v>
      </c>
      <c r="AJ119">
        <f t="shared" si="75"/>
        <v>0</v>
      </c>
      <c r="AK119">
        <f t="shared" si="76"/>
        <v>-1.0359041805088853</v>
      </c>
      <c r="AL119">
        <f t="shared" si="77"/>
        <v>0</v>
      </c>
      <c r="AM119">
        <f t="shared" si="78"/>
        <v>0</v>
      </c>
      <c r="AN119">
        <f t="shared" si="79"/>
        <v>-0.11958560530642792</v>
      </c>
      <c r="AO119">
        <f t="shared" si="80"/>
        <v>0</v>
      </c>
      <c r="AP119">
        <f t="shared" si="81"/>
        <v>0</v>
      </c>
    </row>
    <row r="120" spans="1:42">
      <c r="A120">
        <v>110</v>
      </c>
      <c r="B120">
        <f t="shared" si="44"/>
        <v>0.69371927487832941</v>
      </c>
      <c r="C120">
        <f t="shared" si="45"/>
        <v>0</v>
      </c>
      <c r="D120">
        <f t="shared" si="46"/>
        <v>-0.81542589228699947</v>
      </c>
      <c r="E120">
        <f t="shared" si="41"/>
        <v>0</v>
      </c>
      <c r="F120">
        <f t="shared" si="47"/>
        <v>0</v>
      </c>
      <c r="G120">
        <f t="shared" si="42"/>
        <v>-0.54382398908452512</v>
      </c>
      <c r="H120">
        <f t="shared" si="43"/>
        <v>0</v>
      </c>
      <c r="I120">
        <f t="shared" si="48"/>
        <v>0</v>
      </c>
      <c r="J120">
        <f t="shared" si="49"/>
        <v>-0.94367567236034322</v>
      </c>
      <c r="K120">
        <f t="shared" si="50"/>
        <v>0</v>
      </c>
      <c r="L120">
        <f t="shared" si="51"/>
        <v>0</v>
      </c>
      <c r="M120">
        <f t="shared" si="52"/>
        <v>-0.64057976378538006</v>
      </c>
      <c r="N120">
        <f t="shared" si="53"/>
        <v>0</v>
      </c>
      <c r="O120">
        <f t="shared" si="54"/>
        <v>0</v>
      </c>
      <c r="P120">
        <f t="shared" si="55"/>
        <v>-0.48511622603798887</v>
      </c>
      <c r="Q120">
        <f t="shared" si="56"/>
        <v>0</v>
      </c>
      <c r="R120">
        <f t="shared" si="57"/>
        <v>0</v>
      </c>
      <c r="S120">
        <f t="shared" si="58"/>
        <v>-0.65257379390402348</v>
      </c>
      <c r="T120">
        <f t="shared" si="59"/>
        <v>0</v>
      </c>
      <c r="U120">
        <f t="shared" si="60"/>
        <v>0</v>
      </c>
      <c r="V120">
        <f t="shared" si="61"/>
        <v>-0.48608986613109151</v>
      </c>
      <c r="W120">
        <f t="shared" si="62"/>
        <v>0</v>
      </c>
      <c r="X120">
        <f t="shared" si="63"/>
        <v>0</v>
      </c>
      <c r="Y120">
        <f t="shared" si="64"/>
        <v>-0.41489227422881481</v>
      </c>
      <c r="Z120">
        <f t="shared" si="65"/>
        <v>0</v>
      </c>
      <c r="AA120">
        <f t="shared" si="66"/>
        <v>0</v>
      </c>
      <c r="AB120">
        <f t="shared" si="67"/>
        <v>-0.40225902856434637</v>
      </c>
      <c r="AC120">
        <f t="shared" si="68"/>
        <v>0</v>
      </c>
      <c r="AD120">
        <f t="shared" si="69"/>
        <v>0</v>
      </c>
      <c r="AE120">
        <f t="shared" si="70"/>
        <v>-0.44489303660042534</v>
      </c>
      <c r="AF120">
        <f t="shared" si="71"/>
        <v>0</v>
      </c>
      <c r="AG120">
        <f t="shared" si="72"/>
        <v>0</v>
      </c>
      <c r="AH120">
        <f t="shared" si="73"/>
        <v>8.658345847623794E-2</v>
      </c>
      <c r="AI120">
        <f t="shared" si="74"/>
        <v>0</v>
      </c>
      <c r="AJ120">
        <f t="shared" si="75"/>
        <v>0</v>
      </c>
      <c r="AK120">
        <f t="shared" si="76"/>
        <v>-0.54329343483823545</v>
      </c>
      <c r="AL120">
        <f t="shared" si="77"/>
        <v>0</v>
      </c>
      <c r="AM120">
        <f t="shared" si="78"/>
        <v>0</v>
      </c>
      <c r="AN120">
        <f t="shared" si="79"/>
        <v>-0.10066239377304143</v>
      </c>
      <c r="AO120">
        <f t="shared" si="80"/>
        <v>0</v>
      </c>
      <c r="AP120">
        <f t="shared" si="81"/>
        <v>0</v>
      </c>
    </row>
    <row r="121" spans="1:42">
      <c r="A121">
        <v>111</v>
      </c>
      <c r="B121">
        <f t="shared" si="44"/>
        <v>1.6125367939995212</v>
      </c>
      <c r="C121">
        <f t="shared" si="45"/>
        <v>1.6125367939995212</v>
      </c>
      <c r="D121">
        <f t="shared" si="46"/>
        <v>0.3281859031812564</v>
      </c>
      <c r="E121">
        <f t="shared" si="41"/>
        <v>35.518868685498084</v>
      </c>
      <c r="F121">
        <f t="shared" si="47"/>
        <v>35.518868685498084</v>
      </c>
      <c r="G121">
        <f t="shared" si="42"/>
        <v>0.25206955689021915</v>
      </c>
      <c r="H121">
        <f t="shared" si="43"/>
        <v>27.280956933273682</v>
      </c>
      <c r="I121">
        <f t="shared" si="48"/>
        <v>27.280956933273682</v>
      </c>
      <c r="J121">
        <f t="shared" si="49"/>
        <v>0.32373663181409373</v>
      </c>
      <c r="K121">
        <f t="shared" si="50"/>
        <v>35.037333421781668</v>
      </c>
      <c r="L121">
        <f t="shared" si="51"/>
        <v>35.037333421781668</v>
      </c>
      <c r="M121">
        <f t="shared" si="52"/>
        <v>0.29212060750589597</v>
      </c>
      <c r="N121">
        <f t="shared" si="53"/>
        <v>31.615597738210329</v>
      </c>
      <c r="O121">
        <f t="shared" si="54"/>
        <v>31.615597738210329</v>
      </c>
      <c r="P121">
        <f t="shared" si="55"/>
        <v>0.26194653666320011</v>
      </c>
      <c r="Q121">
        <f t="shared" si="56"/>
        <v>28.349921639451434</v>
      </c>
      <c r="R121">
        <f t="shared" si="57"/>
        <v>28.349921639451434</v>
      </c>
      <c r="S121">
        <f t="shared" si="58"/>
        <v>0.28648040606440217</v>
      </c>
      <c r="T121">
        <f t="shared" si="59"/>
        <v>31.005170622303613</v>
      </c>
      <c r="U121">
        <f t="shared" si="60"/>
        <v>31.005170622303613</v>
      </c>
      <c r="V121">
        <f t="shared" si="61"/>
        <v>0.38585306392392216</v>
      </c>
      <c r="W121">
        <f t="shared" si="62"/>
        <v>41.760063965458045</v>
      </c>
      <c r="X121">
        <f t="shared" si="63"/>
        <v>41.760063965458045</v>
      </c>
      <c r="Y121">
        <f t="shared" si="64"/>
        <v>0.31642071016312023</v>
      </c>
      <c r="Z121">
        <f t="shared" si="65"/>
        <v>34.245546638999578</v>
      </c>
      <c r="AA121">
        <f t="shared" si="66"/>
        <v>34.245546638999578</v>
      </c>
      <c r="AB121">
        <f t="shared" si="67"/>
        <v>0.34283203428785747</v>
      </c>
      <c r="AC121">
        <f t="shared" si="68"/>
        <v>37.10398859004998</v>
      </c>
      <c r="AD121">
        <f t="shared" si="69"/>
        <v>37.10398859004998</v>
      </c>
      <c r="AE121">
        <f t="shared" si="70"/>
        <v>0.34933000544960269</v>
      </c>
      <c r="AF121">
        <f t="shared" si="71"/>
        <v>37.807250315123873</v>
      </c>
      <c r="AG121">
        <f t="shared" si="72"/>
        <v>37.807250315123873</v>
      </c>
      <c r="AH121">
        <f t="shared" si="73"/>
        <v>0.36213879557599404</v>
      </c>
      <c r="AI121">
        <f t="shared" si="74"/>
        <v>39.193518677382343</v>
      </c>
      <c r="AJ121">
        <f t="shared" si="75"/>
        <v>39.193518677382343</v>
      </c>
      <c r="AK121">
        <f t="shared" si="76"/>
        <v>0.2724359855687144</v>
      </c>
      <c r="AL121">
        <f t="shared" si="77"/>
        <v>29.485172589131718</v>
      </c>
      <c r="AM121">
        <f t="shared" si="78"/>
        <v>29.485172589131718</v>
      </c>
      <c r="AN121">
        <f t="shared" si="79"/>
        <v>0.22580882032287775</v>
      </c>
      <c r="AO121">
        <f t="shared" si="80"/>
        <v>24.438812756213462</v>
      </c>
      <c r="AP121">
        <f t="shared" si="81"/>
        <v>24.438812756213462</v>
      </c>
    </row>
    <row r="122" spans="1:42">
      <c r="A122">
        <v>112</v>
      </c>
      <c r="B122">
        <f t="shared" si="44"/>
        <v>2.1110139633068599</v>
      </c>
      <c r="C122">
        <f t="shared" si="45"/>
        <v>2.1110139633068599</v>
      </c>
      <c r="D122">
        <f t="shared" si="46"/>
        <v>0.43131852415778482</v>
      </c>
      <c r="E122">
        <f t="shared" si="41"/>
        <v>104.73256300490407</v>
      </c>
      <c r="F122">
        <f t="shared" si="47"/>
        <v>104.73256300490407</v>
      </c>
      <c r="G122">
        <f t="shared" si="42"/>
        <v>0.39259125414156593</v>
      </c>
      <c r="H122">
        <f t="shared" si="43"/>
        <v>95.328825349764983</v>
      </c>
      <c r="I122">
        <f t="shared" si="48"/>
        <v>95.328825349764983</v>
      </c>
      <c r="J122">
        <f t="shared" si="49"/>
        <v>0.43103824221564313</v>
      </c>
      <c r="K122">
        <f t="shared" si="50"/>
        <v>104.66450507434843</v>
      </c>
      <c r="L122">
        <f t="shared" si="51"/>
        <v>104.66450507434843</v>
      </c>
      <c r="M122">
        <f t="shared" si="52"/>
        <v>0.41191133864472129</v>
      </c>
      <c r="N122">
        <f t="shared" si="53"/>
        <v>100.02011926401981</v>
      </c>
      <c r="O122">
        <f t="shared" si="54"/>
        <v>100.02011926401981</v>
      </c>
      <c r="P122">
        <f t="shared" si="55"/>
        <v>0.39155798716407964</v>
      </c>
      <c r="Q122">
        <f t="shared" si="56"/>
        <v>95.077927943881988</v>
      </c>
      <c r="R122">
        <f t="shared" si="57"/>
        <v>95.077927943881988</v>
      </c>
      <c r="S122">
        <f t="shared" si="58"/>
        <v>0.42589063887335676</v>
      </c>
      <c r="T122">
        <f t="shared" si="59"/>
        <v>103.41456642999509</v>
      </c>
      <c r="U122">
        <f t="shared" si="60"/>
        <v>103.41456642999509</v>
      </c>
      <c r="V122">
        <f t="shared" si="61"/>
        <v>0.44638862104681287</v>
      </c>
      <c r="W122">
        <f t="shared" si="62"/>
        <v>108.39187690755192</v>
      </c>
      <c r="X122">
        <f t="shared" si="63"/>
        <v>108.39187690755192</v>
      </c>
      <c r="Y122">
        <f t="shared" si="64"/>
        <v>0.36196373307319041</v>
      </c>
      <c r="Z122">
        <f t="shared" si="65"/>
        <v>87.891864958969833</v>
      </c>
      <c r="AA122">
        <f t="shared" si="66"/>
        <v>87.891864958969833</v>
      </c>
      <c r="AB122">
        <f t="shared" si="67"/>
        <v>0.44723575265522797</v>
      </c>
      <c r="AC122">
        <f t="shared" si="68"/>
        <v>108.59757700987196</v>
      </c>
      <c r="AD122">
        <f t="shared" si="69"/>
        <v>108.59757700987196</v>
      </c>
      <c r="AE122">
        <f t="shared" si="70"/>
        <v>0.39709015506289891</v>
      </c>
      <c r="AF122">
        <f t="shared" si="71"/>
        <v>96.421246374612878</v>
      </c>
      <c r="AG122">
        <f t="shared" si="72"/>
        <v>96.421246374612878</v>
      </c>
      <c r="AH122">
        <f t="shared" si="73"/>
        <v>0.4206308032082775</v>
      </c>
      <c r="AI122">
        <f t="shared" si="74"/>
        <v>102.13737558533099</v>
      </c>
      <c r="AJ122">
        <f t="shared" si="75"/>
        <v>102.13737558533099</v>
      </c>
      <c r="AK122">
        <f t="shared" si="76"/>
        <v>0.33711871563171636</v>
      </c>
      <c r="AL122">
        <f t="shared" si="77"/>
        <v>81.859009403720762</v>
      </c>
      <c r="AM122">
        <f t="shared" si="78"/>
        <v>81.859009403720762</v>
      </c>
      <c r="AN122">
        <f t="shared" si="79"/>
        <v>0.35179377219791419</v>
      </c>
      <c r="AO122">
        <f t="shared" si="80"/>
        <v>85.42239979930136</v>
      </c>
      <c r="AP122">
        <f t="shared" si="81"/>
        <v>85.42239979930136</v>
      </c>
    </row>
    <row r="123" spans="1:42">
      <c r="A123">
        <v>113</v>
      </c>
      <c r="B123">
        <f t="shared" si="44"/>
        <v>2.0796964368980704</v>
      </c>
      <c r="C123">
        <f t="shared" si="45"/>
        <v>2.0796964368980704</v>
      </c>
      <c r="D123">
        <f t="shared" si="46"/>
        <v>0.42868915179834399</v>
      </c>
      <c r="E123">
        <f t="shared" si="41"/>
        <v>99.529687419599256</v>
      </c>
      <c r="F123">
        <f t="shared" si="47"/>
        <v>99.529687419599256</v>
      </c>
      <c r="G123">
        <f t="shared" si="42"/>
        <v>0.39333840944666987</v>
      </c>
      <c r="H123">
        <f t="shared" si="43"/>
        <v>91.322229121312304</v>
      </c>
      <c r="I123">
        <f t="shared" si="48"/>
        <v>91.322229121312304</v>
      </c>
      <c r="J123">
        <f t="shared" si="49"/>
        <v>0.42793641840505092</v>
      </c>
      <c r="K123">
        <f t="shared" si="50"/>
        <v>99.354923679881409</v>
      </c>
      <c r="L123">
        <f t="shared" si="51"/>
        <v>99.354923679881409</v>
      </c>
      <c r="M123">
        <f t="shared" si="52"/>
        <v>0.40783224975189891</v>
      </c>
      <c r="N123">
        <f t="shared" si="53"/>
        <v>94.68729536811955</v>
      </c>
      <c r="O123">
        <f t="shared" si="54"/>
        <v>94.68729536811955</v>
      </c>
      <c r="P123">
        <f t="shared" si="55"/>
        <v>0.38781101634944637</v>
      </c>
      <c r="Q123">
        <f t="shared" si="56"/>
        <v>90.038922312861288</v>
      </c>
      <c r="R123">
        <f t="shared" si="57"/>
        <v>90.038922312861288</v>
      </c>
      <c r="S123">
        <f t="shared" si="58"/>
        <v>0.42204866558626275</v>
      </c>
      <c r="T123">
        <f t="shared" si="59"/>
        <v>97.987951375591535</v>
      </c>
      <c r="U123">
        <f t="shared" si="60"/>
        <v>97.987951375591535</v>
      </c>
      <c r="V123">
        <f t="shared" si="61"/>
        <v>0.44580598462852983</v>
      </c>
      <c r="W123">
        <f t="shared" si="62"/>
        <v>103.50373951318554</v>
      </c>
      <c r="X123">
        <f t="shared" si="63"/>
        <v>103.50373951318554</v>
      </c>
      <c r="Y123">
        <f t="shared" si="64"/>
        <v>0.36322363867976692</v>
      </c>
      <c r="Z123">
        <f t="shared" si="65"/>
        <v>84.330417668727009</v>
      </c>
      <c r="AA123">
        <f t="shared" si="66"/>
        <v>84.330417668727009</v>
      </c>
      <c r="AB123">
        <f t="shared" si="67"/>
        <v>0.44404860490509179</v>
      </c>
      <c r="AC123">
        <f t="shared" si="68"/>
        <v>103.0957248624355</v>
      </c>
      <c r="AD123">
        <f t="shared" si="69"/>
        <v>103.0957248624355</v>
      </c>
      <c r="AE123">
        <f t="shared" si="70"/>
        <v>0.3958031776309815</v>
      </c>
      <c r="AF123">
        <f t="shared" si="71"/>
        <v>91.894479680761293</v>
      </c>
      <c r="AG123">
        <f t="shared" si="72"/>
        <v>91.894479680761293</v>
      </c>
      <c r="AH123">
        <f t="shared" si="73"/>
        <v>0.41987613219384534</v>
      </c>
      <c r="AI123">
        <f t="shared" si="74"/>
        <v>97.483549599738666</v>
      </c>
      <c r="AJ123">
        <f t="shared" si="75"/>
        <v>97.483549599738666</v>
      </c>
      <c r="AK123">
        <f t="shared" si="76"/>
        <v>0.33800592118524042</v>
      </c>
      <c r="AL123">
        <f t="shared" si="77"/>
        <v>78.475565664338873</v>
      </c>
      <c r="AM123">
        <f t="shared" si="78"/>
        <v>78.475565664338873</v>
      </c>
      <c r="AN123">
        <f t="shared" si="79"/>
        <v>0.34704122221549316</v>
      </c>
      <c r="AO123">
        <f t="shared" si="80"/>
        <v>80.573311043503651</v>
      </c>
      <c r="AP123">
        <f t="shared" si="81"/>
        <v>80.573311043503651</v>
      </c>
    </row>
    <row r="124" spans="1:42">
      <c r="A124">
        <v>114</v>
      </c>
      <c r="B124">
        <f t="shared" si="44"/>
        <v>1.5418342948668313</v>
      </c>
      <c r="C124">
        <f t="shared" si="45"/>
        <v>1.5418342948668313</v>
      </c>
      <c r="D124">
        <f t="shared" si="46"/>
        <v>0.29586205112178021</v>
      </c>
      <c r="E124">
        <f t="shared" si="41"/>
        <v>27.990629858315849</v>
      </c>
      <c r="F124">
        <f t="shared" si="47"/>
        <v>27.990629858315849</v>
      </c>
      <c r="G124">
        <f t="shared" si="42"/>
        <v>0.21521928417548386</v>
      </c>
      <c r="H124">
        <f t="shared" si="43"/>
        <v>20.361257210537165</v>
      </c>
      <c r="I124">
        <f t="shared" si="48"/>
        <v>20.361257210537165</v>
      </c>
      <c r="J124">
        <f t="shared" si="49"/>
        <v>0.29226229440967799</v>
      </c>
      <c r="K124">
        <f t="shared" si="50"/>
        <v>27.650067568132283</v>
      </c>
      <c r="L124">
        <f t="shared" si="51"/>
        <v>27.650067568132283</v>
      </c>
      <c r="M124">
        <f t="shared" si="52"/>
        <v>0.25639410170459964</v>
      </c>
      <c r="N124">
        <f t="shared" si="53"/>
        <v>24.256684395508547</v>
      </c>
      <c r="O124">
        <f t="shared" si="54"/>
        <v>24.256684395508547</v>
      </c>
      <c r="P124">
        <f t="shared" si="55"/>
        <v>0.21893574464002707</v>
      </c>
      <c r="Q124">
        <f t="shared" si="56"/>
        <v>20.712860496094308</v>
      </c>
      <c r="R124">
        <f t="shared" si="57"/>
        <v>20.712860496094308</v>
      </c>
      <c r="S124">
        <f t="shared" si="58"/>
        <v>0.25050833145076767</v>
      </c>
      <c r="T124">
        <f t="shared" si="59"/>
        <v>23.699849154282269</v>
      </c>
      <c r="U124">
        <f t="shared" si="60"/>
        <v>23.699849154282269</v>
      </c>
      <c r="V124">
        <f t="shared" si="61"/>
        <v>0.36436059280548783</v>
      </c>
      <c r="W124">
        <f t="shared" si="62"/>
        <v>34.471073425963155</v>
      </c>
      <c r="X124">
        <f t="shared" si="63"/>
        <v>34.471073425963155</v>
      </c>
      <c r="Y124">
        <f t="shared" si="64"/>
        <v>0.29598889151972729</v>
      </c>
      <c r="Z124">
        <f t="shared" si="65"/>
        <v>28.002629851611903</v>
      </c>
      <c r="AA124">
        <f t="shared" si="66"/>
        <v>28.002629851611903</v>
      </c>
      <c r="AB124">
        <f t="shared" si="67"/>
        <v>0.31650155540284564</v>
      </c>
      <c r="AC124">
        <f t="shared" si="68"/>
        <v>29.943272052879131</v>
      </c>
      <c r="AD124">
        <f t="shared" si="69"/>
        <v>29.943272052879131</v>
      </c>
      <c r="AE124">
        <f t="shared" si="70"/>
        <v>0.32774598007057243</v>
      </c>
      <c r="AF124">
        <f t="shared" si="71"/>
        <v>31.007073671406097</v>
      </c>
      <c r="AG124">
        <f t="shared" si="72"/>
        <v>31.007073671406097</v>
      </c>
      <c r="AH124">
        <f t="shared" si="73"/>
        <v>0.34442683108058225</v>
      </c>
      <c r="AI124">
        <f t="shared" si="74"/>
        <v>32.585199438372797</v>
      </c>
      <c r="AJ124">
        <f t="shared" si="75"/>
        <v>32.585199438372797</v>
      </c>
      <c r="AK124">
        <f t="shared" si="76"/>
        <v>0.24680300711179282</v>
      </c>
      <c r="AL124">
        <f t="shared" si="77"/>
        <v>23.349299424487544</v>
      </c>
      <c r="AM124">
        <f t="shared" si="78"/>
        <v>23.349299424487544</v>
      </c>
      <c r="AN124">
        <f t="shared" si="79"/>
        <v>0.20057908262313695</v>
      </c>
      <c r="AO124">
        <f t="shared" si="80"/>
        <v>18.976191227423939</v>
      </c>
      <c r="AP124">
        <f t="shared" si="81"/>
        <v>18.976191227423939</v>
      </c>
    </row>
    <row r="125" spans="1:42">
      <c r="A125">
        <v>115</v>
      </c>
      <c r="B125">
        <f t="shared" si="44"/>
        <v>0.6437773468686373</v>
      </c>
      <c r="C125">
        <f t="shared" si="45"/>
        <v>0</v>
      </c>
      <c r="D125">
        <f t="shared" si="46"/>
        <v>-0.92630523282395671</v>
      </c>
      <c r="E125">
        <f t="shared" si="41"/>
        <v>0</v>
      </c>
      <c r="F125">
        <f t="shared" si="47"/>
        <v>0</v>
      </c>
      <c r="G125">
        <f t="shared" si="42"/>
        <v>-0.60676611929863999</v>
      </c>
      <c r="H125">
        <f t="shared" si="43"/>
        <v>0</v>
      </c>
      <c r="I125">
        <f t="shared" si="48"/>
        <v>0</v>
      </c>
      <c r="J125">
        <f t="shared" si="49"/>
        <v>-1.0966172440607744</v>
      </c>
      <c r="K125">
        <f t="shared" si="50"/>
        <v>0</v>
      </c>
      <c r="L125">
        <f t="shared" si="51"/>
        <v>0</v>
      </c>
      <c r="M125">
        <f t="shared" si="52"/>
        <v>-0.72035853683396267</v>
      </c>
      <c r="N125">
        <f t="shared" si="53"/>
        <v>0</v>
      </c>
      <c r="O125">
        <f t="shared" si="54"/>
        <v>0</v>
      </c>
      <c r="P125">
        <f t="shared" si="55"/>
        <v>-0.5374018446025115</v>
      </c>
      <c r="Q125">
        <f t="shared" si="56"/>
        <v>0</v>
      </c>
      <c r="R125">
        <f t="shared" si="57"/>
        <v>0</v>
      </c>
      <c r="S125">
        <f t="shared" si="58"/>
        <v>-0.73999887770676076</v>
      </c>
      <c r="T125">
        <f t="shared" si="59"/>
        <v>0</v>
      </c>
      <c r="U125">
        <f t="shared" si="60"/>
        <v>0</v>
      </c>
      <c r="V125">
        <f t="shared" si="61"/>
        <v>-0.59045821849241698</v>
      </c>
      <c r="W125">
        <f t="shared" si="62"/>
        <v>0</v>
      </c>
      <c r="X125">
        <f t="shared" si="63"/>
        <v>0</v>
      </c>
      <c r="Y125">
        <f t="shared" si="64"/>
        <v>-0.49409129025213305</v>
      </c>
      <c r="Z125">
        <f t="shared" si="65"/>
        <v>0</v>
      </c>
      <c r="AA125">
        <f t="shared" si="66"/>
        <v>0</v>
      </c>
      <c r="AB125">
        <f t="shared" si="67"/>
        <v>-0.47810969161877259</v>
      </c>
      <c r="AC125">
        <f t="shared" si="68"/>
        <v>0</v>
      </c>
      <c r="AD125">
        <f t="shared" si="69"/>
        <v>0</v>
      </c>
      <c r="AE125">
        <f t="shared" si="70"/>
        <v>-0.51613897879266646</v>
      </c>
      <c r="AF125">
        <f t="shared" si="71"/>
        <v>0</v>
      </c>
      <c r="AG125">
        <f t="shared" si="72"/>
        <v>0</v>
      </c>
      <c r="AH125">
        <f t="shared" si="73"/>
        <v>8.9381573023249672E-2</v>
      </c>
      <c r="AI125">
        <f t="shared" si="74"/>
        <v>0</v>
      </c>
      <c r="AJ125">
        <f t="shared" si="75"/>
        <v>0</v>
      </c>
      <c r="AK125">
        <f t="shared" si="76"/>
        <v>-0.62483465622958523</v>
      </c>
      <c r="AL125">
        <f t="shared" si="77"/>
        <v>0</v>
      </c>
      <c r="AM125">
        <f t="shared" si="78"/>
        <v>0</v>
      </c>
      <c r="AN125">
        <f t="shared" si="79"/>
        <v>-0.10950884784460435</v>
      </c>
      <c r="AO125">
        <f t="shared" si="80"/>
        <v>0</v>
      </c>
      <c r="AP125">
        <f t="shared" si="81"/>
        <v>0</v>
      </c>
    </row>
    <row r="126" spans="1:42">
      <c r="A126">
        <v>116</v>
      </c>
      <c r="B126">
        <f t="shared" si="44"/>
        <v>-0.38447176861504223</v>
      </c>
      <c r="C126">
        <f t="shared" si="45"/>
        <v>0</v>
      </c>
      <c r="D126">
        <f t="shared" si="46"/>
        <v>-1.5346941253544597</v>
      </c>
      <c r="E126">
        <f t="shared" si="41"/>
        <v>0</v>
      </c>
      <c r="F126">
        <f t="shared" si="47"/>
        <v>0</v>
      </c>
      <c r="G126">
        <f t="shared" si="42"/>
        <v>-0.96619172313367074</v>
      </c>
      <c r="H126">
        <f t="shared" si="43"/>
        <v>0</v>
      </c>
      <c r="I126">
        <f t="shared" si="48"/>
        <v>0</v>
      </c>
      <c r="J126">
        <f t="shared" si="49"/>
        <v>-2.1164887484002839</v>
      </c>
      <c r="K126">
        <f t="shared" si="50"/>
        <v>0</v>
      </c>
      <c r="L126">
        <f t="shared" si="51"/>
        <v>0</v>
      </c>
      <c r="M126">
        <f t="shared" si="52"/>
        <v>-1.1827832197599726</v>
      </c>
      <c r="N126">
        <f t="shared" si="53"/>
        <v>0</v>
      </c>
      <c r="O126">
        <f t="shared" si="54"/>
        <v>0</v>
      </c>
      <c r="P126">
        <f t="shared" si="55"/>
        <v>-0.8282339671151967</v>
      </c>
      <c r="Q126">
        <f t="shared" si="56"/>
        <v>0</v>
      </c>
      <c r="R126">
        <f t="shared" si="57"/>
        <v>0</v>
      </c>
      <c r="S126">
        <f t="shared" si="58"/>
        <v>-1.2719233238403671</v>
      </c>
      <c r="T126">
        <f t="shared" si="59"/>
        <v>0</v>
      </c>
      <c r="U126">
        <f t="shared" si="60"/>
        <v>0</v>
      </c>
      <c r="V126">
        <f t="shared" si="61"/>
        <v>-1.286698264892562</v>
      </c>
      <c r="W126">
        <f t="shared" si="62"/>
        <v>0</v>
      </c>
      <c r="X126">
        <f t="shared" si="63"/>
        <v>0</v>
      </c>
      <c r="Y126">
        <f t="shared" si="64"/>
        <v>-1.0003350535372593</v>
      </c>
      <c r="Z126">
        <f t="shared" si="65"/>
        <v>0</v>
      </c>
      <c r="AA126">
        <f t="shared" si="66"/>
        <v>0</v>
      </c>
      <c r="AB126">
        <f t="shared" si="67"/>
        <v>-0.96097110409940711</v>
      </c>
      <c r="AC126">
        <f t="shared" si="68"/>
        <v>0</v>
      </c>
      <c r="AD126">
        <f t="shared" si="69"/>
        <v>0</v>
      </c>
      <c r="AE126">
        <f t="shared" si="70"/>
        <v>-0.9239364652557378</v>
      </c>
      <c r="AF126">
        <f t="shared" si="71"/>
        <v>0</v>
      </c>
      <c r="AG126">
        <f t="shared" si="72"/>
        <v>0</v>
      </c>
      <c r="AH126">
        <f t="shared" si="73"/>
        <v>0.22437398446686063</v>
      </c>
      <c r="AI126">
        <f t="shared" si="74"/>
        <v>0</v>
      </c>
      <c r="AJ126">
        <f t="shared" si="75"/>
        <v>0</v>
      </c>
      <c r="AK126">
        <f t="shared" si="76"/>
        <v>-1.1276890019401014</v>
      </c>
      <c r="AL126">
        <f t="shared" si="77"/>
        <v>0</v>
      </c>
      <c r="AM126">
        <f t="shared" si="78"/>
        <v>0</v>
      </c>
      <c r="AN126">
        <f t="shared" si="79"/>
        <v>-0.11508991329617485</v>
      </c>
      <c r="AO126">
        <f t="shared" si="80"/>
        <v>0</v>
      </c>
      <c r="AP126">
        <f t="shared" si="81"/>
        <v>0</v>
      </c>
    </row>
    <row r="127" spans="1:42">
      <c r="A127">
        <v>117</v>
      </c>
      <c r="B127">
        <f t="shared" si="44"/>
        <v>-1.287993503184983</v>
      </c>
      <c r="C127">
        <f t="shared" si="45"/>
        <v>0</v>
      </c>
      <c r="D127">
        <f t="shared" si="46"/>
        <v>0.11719603123988165</v>
      </c>
      <c r="E127">
        <f t="shared" si="41"/>
        <v>0</v>
      </c>
      <c r="F127">
        <f t="shared" si="47"/>
        <v>0</v>
      </c>
      <c r="G127">
        <f t="shared" si="42"/>
        <v>4.9403866051415557E-2</v>
      </c>
      <c r="H127">
        <f t="shared" si="43"/>
        <v>0</v>
      </c>
      <c r="I127">
        <f t="shared" si="48"/>
        <v>0</v>
      </c>
      <c r="J127">
        <f t="shared" si="49"/>
        <v>0.11853459815154466</v>
      </c>
      <c r="K127">
        <f t="shared" si="50"/>
        <v>0</v>
      </c>
      <c r="L127">
        <f t="shared" si="51"/>
        <v>0</v>
      </c>
      <c r="M127">
        <f t="shared" si="52"/>
        <v>7.8606420009712075E-2</v>
      </c>
      <c r="N127">
        <f t="shared" si="53"/>
        <v>0</v>
      </c>
      <c r="O127">
        <f t="shared" si="54"/>
        <v>0</v>
      </c>
      <c r="P127">
        <f t="shared" si="55"/>
        <v>4.4628459073630333E-2</v>
      </c>
      <c r="Q127">
        <f t="shared" si="56"/>
        <v>0</v>
      </c>
      <c r="R127">
        <f t="shared" si="57"/>
        <v>0</v>
      </c>
      <c r="S127">
        <f t="shared" si="58"/>
        <v>7.9068365646118188E-2</v>
      </c>
      <c r="T127">
        <f t="shared" si="59"/>
        <v>0</v>
      </c>
      <c r="U127">
        <f t="shared" si="60"/>
        <v>0</v>
      </c>
      <c r="V127">
        <f t="shared" si="61"/>
        <v>0.24367825940591503</v>
      </c>
      <c r="W127">
        <f t="shared" si="62"/>
        <v>0</v>
      </c>
      <c r="X127">
        <f t="shared" si="63"/>
        <v>0</v>
      </c>
      <c r="Y127">
        <f t="shared" si="64"/>
        <v>0.18375469386662369</v>
      </c>
      <c r="Z127">
        <f t="shared" si="65"/>
        <v>0</v>
      </c>
      <c r="AA127">
        <f t="shared" si="66"/>
        <v>0</v>
      </c>
      <c r="AB127">
        <f t="shared" si="67"/>
        <v>0.18924942409400325</v>
      </c>
      <c r="AC127">
        <f t="shared" si="68"/>
        <v>0</v>
      </c>
      <c r="AD127">
        <f t="shared" si="69"/>
        <v>0</v>
      </c>
      <c r="AE127">
        <f t="shared" si="70"/>
        <v>0.19163988947015231</v>
      </c>
      <c r="AF127">
        <f t="shared" si="71"/>
        <v>0</v>
      </c>
      <c r="AG127">
        <f t="shared" si="72"/>
        <v>0</v>
      </c>
      <c r="AH127">
        <f t="shared" si="73"/>
        <v>0.26240548644844863</v>
      </c>
      <c r="AI127">
        <f t="shared" si="74"/>
        <v>0</v>
      </c>
      <c r="AJ127">
        <f t="shared" si="75"/>
        <v>0</v>
      </c>
      <c r="AK127">
        <f t="shared" si="76"/>
        <v>0.11151788739711099</v>
      </c>
      <c r="AL127">
        <f t="shared" si="77"/>
        <v>0</v>
      </c>
      <c r="AM127">
        <f t="shared" si="78"/>
        <v>0</v>
      </c>
      <c r="AN127">
        <f t="shared" si="79"/>
        <v>0.10177526741254883</v>
      </c>
      <c r="AO127">
        <f t="shared" si="80"/>
        <v>0</v>
      </c>
      <c r="AP127">
        <f t="shared" si="81"/>
        <v>0</v>
      </c>
    </row>
    <row r="128" spans="1:42">
      <c r="A128">
        <v>118</v>
      </c>
      <c r="B128">
        <f t="shared" si="44"/>
        <v>-1.8500145599451632</v>
      </c>
      <c r="C128">
        <f t="shared" si="45"/>
        <v>-1.8500145599451632</v>
      </c>
      <c r="D128">
        <f t="shared" si="46"/>
        <v>0.3977900121602671</v>
      </c>
      <c r="E128">
        <f t="shared" si="41"/>
        <v>65.011414736349636</v>
      </c>
      <c r="F128">
        <f t="shared" si="47"/>
        <v>65.011414736349636</v>
      </c>
      <c r="G128">
        <f t="shared" si="42"/>
        <v>0.34607135683175216</v>
      </c>
      <c r="H128">
        <f t="shared" si="43"/>
        <v>56.558957790764602</v>
      </c>
      <c r="I128">
        <f t="shared" si="48"/>
        <v>56.558957790764602</v>
      </c>
      <c r="J128">
        <f t="shared" si="49"/>
        <v>0.39373664487679516</v>
      </c>
      <c r="K128">
        <f t="shared" si="50"/>
        <v>64.348966878210902</v>
      </c>
      <c r="L128">
        <f t="shared" si="51"/>
        <v>64.348966878210902</v>
      </c>
      <c r="M128">
        <f t="shared" si="52"/>
        <v>0.36740164957015398</v>
      </c>
      <c r="N128">
        <f t="shared" si="53"/>
        <v>60.044999333470024</v>
      </c>
      <c r="O128">
        <f t="shared" si="54"/>
        <v>60.044999333470024</v>
      </c>
      <c r="P128">
        <f t="shared" si="55"/>
        <v>0.35100910298829002</v>
      </c>
      <c r="Q128">
        <f t="shared" si="56"/>
        <v>57.365941006613077</v>
      </c>
      <c r="R128">
        <f t="shared" si="57"/>
        <v>57.365941006613077</v>
      </c>
      <c r="S128">
        <f t="shared" si="58"/>
        <v>0.37542364854009369</v>
      </c>
      <c r="T128">
        <f t="shared" si="59"/>
        <v>61.356046584800211</v>
      </c>
      <c r="U128">
        <f t="shared" si="60"/>
        <v>61.356046584800211</v>
      </c>
      <c r="V128">
        <f t="shared" si="61"/>
        <v>0.43066539957545302</v>
      </c>
      <c r="W128">
        <f t="shared" si="62"/>
        <v>70.384288314195331</v>
      </c>
      <c r="X128">
        <f t="shared" si="63"/>
        <v>70.384288314195331</v>
      </c>
      <c r="Y128">
        <f t="shared" si="64"/>
        <v>0.35715492006518668</v>
      </c>
      <c r="Z128">
        <f t="shared" si="65"/>
        <v>58.370361054039741</v>
      </c>
      <c r="AA128">
        <f t="shared" si="66"/>
        <v>58.370361054039741</v>
      </c>
      <c r="AB128">
        <f t="shared" si="67"/>
        <v>0.40817819691744806</v>
      </c>
      <c r="AC128">
        <f t="shared" si="68"/>
        <v>66.709171258539072</v>
      </c>
      <c r="AD128">
        <f t="shared" si="69"/>
        <v>66.709171258539072</v>
      </c>
      <c r="AE128">
        <f t="shared" si="70"/>
        <v>0.38007609779188589</v>
      </c>
      <c r="AF128">
        <f t="shared" si="71"/>
        <v>62.116403302168521</v>
      </c>
      <c r="AG128">
        <f t="shared" si="72"/>
        <v>62.116403302168521</v>
      </c>
      <c r="AH128">
        <f t="shared" si="73"/>
        <v>0.40357280554841757</v>
      </c>
      <c r="AI128">
        <f t="shared" si="74"/>
        <v>65.956505281107212</v>
      </c>
      <c r="AJ128">
        <f t="shared" si="75"/>
        <v>65.956505281107212</v>
      </c>
      <c r="AK128">
        <f t="shared" si="76"/>
        <v>0.32603990776164604</v>
      </c>
      <c r="AL128">
        <f t="shared" si="77"/>
        <v>53.285188205162093</v>
      </c>
      <c r="AM128">
        <f t="shared" si="78"/>
        <v>53.285188205162093</v>
      </c>
      <c r="AN128">
        <f t="shared" si="79"/>
        <v>0.2985636238538979</v>
      </c>
      <c r="AO128">
        <f t="shared" si="80"/>
        <v>48.794698162841406</v>
      </c>
      <c r="AP128">
        <f t="shared" si="81"/>
        <v>48.794698162841406</v>
      </c>
    </row>
    <row r="129" spans="1:42">
      <c r="A129">
        <v>119</v>
      </c>
      <c r="B129">
        <f t="shared" si="44"/>
        <v>-1.9437308113342333</v>
      </c>
      <c r="C129">
        <f t="shared" si="45"/>
        <v>-1.9437308113342333</v>
      </c>
      <c r="D129">
        <f t="shared" si="46"/>
        <v>0.41339279164354226</v>
      </c>
      <c r="E129">
        <f t="shared" si="41"/>
        <v>78.357678344820627</v>
      </c>
      <c r="F129">
        <f t="shared" si="47"/>
        <v>78.357678344820627</v>
      </c>
      <c r="G129">
        <f t="shared" si="42"/>
        <v>0.37054108082435144</v>
      </c>
      <c r="H129">
        <f t="shared" si="43"/>
        <v>70.235232475491756</v>
      </c>
      <c r="I129">
        <f t="shared" si="48"/>
        <v>70.235232475491756</v>
      </c>
      <c r="J129">
        <f t="shared" si="49"/>
        <v>0.41053962904639807</v>
      </c>
      <c r="K129">
        <f t="shared" si="50"/>
        <v>77.816867760863289</v>
      </c>
      <c r="L129">
        <f t="shared" si="51"/>
        <v>77.816867760863289</v>
      </c>
      <c r="M129">
        <f t="shared" si="52"/>
        <v>0.38613337854798346</v>
      </c>
      <c r="N129">
        <f t="shared" si="53"/>
        <v>73.190717608233342</v>
      </c>
      <c r="O129">
        <f t="shared" si="54"/>
        <v>73.190717608233342</v>
      </c>
      <c r="P129">
        <f t="shared" si="55"/>
        <v>0.36800666267447335</v>
      </c>
      <c r="Q129">
        <f t="shared" si="56"/>
        <v>69.754839188057119</v>
      </c>
      <c r="R129">
        <f t="shared" si="57"/>
        <v>69.754839188057119</v>
      </c>
      <c r="S129">
        <f t="shared" si="58"/>
        <v>0.39861348861493573</v>
      </c>
      <c r="T129">
        <f t="shared" si="59"/>
        <v>75.556294536767297</v>
      </c>
      <c r="U129">
        <f t="shared" si="60"/>
        <v>75.556294536767297</v>
      </c>
      <c r="V129">
        <f t="shared" si="61"/>
        <v>0.43945132771976425</v>
      </c>
      <c r="W129">
        <f t="shared" si="62"/>
        <v>83.297015530356688</v>
      </c>
      <c r="X129">
        <f t="shared" si="63"/>
        <v>83.297015530356688</v>
      </c>
      <c r="Y129">
        <f t="shared" si="64"/>
        <v>0.36309719785931227</v>
      </c>
      <c r="Z129">
        <f t="shared" si="65"/>
        <v>68.824261121366206</v>
      </c>
      <c r="AA129">
        <f t="shared" si="66"/>
        <v>68.824261121366206</v>
      </c>
      <c r="AB129">
        <f t="shared" si="67"/>
        <v>0.42564477232355458</v>
      </c>
      <c r="AC129">
        <f t="shared" si="68"/>
        <v>80.680013858689904</v>
      </c>
      <c r="AD129">
        <f t="shared" si="69"/>
        <v>80.680013858689904</v>
      </c>
      <c r="AE129">
        <f t="shared" si="70"/>
        <v>0.38782981592740517</v>
      </c>
      <c r="AF129">
        <f t="shared" si="71"/>
        <v>73.512273516308966</v>
      </c>
      <c r="AG129">
        <f t="shared" si="72"/>
        <v>73.512273516308966</v>
      </c>
      <c r="AH129">
        <f t="shared" si="73"/>
        <v>0.41272527434499984</v>
      </c>
      <c r="AI129">
        <f t="shared" si="74"/>
        <v>78.231151935008683</v>
      </c>
      <c r="AJ129">
        <f t="shared" si="75"/>
        <v>78.231151935008683</v>
      </c>
      <c r="AK129">
        <f t="shared" si="76"/>
        <v>0.33511169608672864</v>
      </c>
      <c r="AL129">
        <f t="shared" si="77"/>
        <v>63.519671901277967</v>
      </c>
      <c r="AM129">
        <f t="shared" si="78"/>
        <v>63.519671901277967</v>
      </c>
      <c r="AN129">
        <f t="shared" si="79"/>
        <v>0.32117482182854429</v>
      </c>
      <c r="AO129">
        <f t="shared" si="80"/>
        <v>60.877968581021051</v>
      </c>
      <c r="AP129">
        <f t="shared" si="81"/>
        <v>60.877968581021051</v>
      </c>
    </row>
    <row r="130" spans="1:42">
      <c r="A130">
        <v>120</v>
      </c>
      <c r="B130">
        <f t="shared" si="44"/>
        <v>-1.5605514049294049</v>
      </c>
      <c r="C130">
        <f t="shared" si="45"/>
        <v>-1.5605514049294049</v>
      </c>
      <c r="D130">
        <f t="shared" si="46"/>
        <v>0.30505037991088235</v>
      </c>
      <c r="E130">
        <f t="shared" si="41"/>
        <v>29.923756389806048</v>
      </c>
      <c r="F130">
        <f t="shared" si="47"/>
        <v>29.923756389806048</v>
      </c>
      <c r="G130">
        <f t="shared" si="42"/>
        <v>0.22537049940925757</v>
      </c>
      <c r="H130">
        <f t="shared" si="43"/>
        <v>22.107600468295526</v>
      </c>
      <c r="I130">
        <f t="shared" si="48"/>
        <v>22.107600468295526</v>
      </c>
      <c r="J130">
        <f t="shared" si="49"/>
        <v>0.30118292331373286</v>
      </c>
      <c r="K130">
        <f t="shared" si="50"/>
        <v>29.544380271359451</v>
      </c>
      <c r="L130">
        <f t="shared" si="51"/>
        <v>29.544380271359451</v>
      </c>
      <c r="M130">
        <f t="shared" si="52"/>
        <v>0.26643687858501997</v>
      </c>
      <c r="N130">
        <f t="shared" si="53"/>
        <v>26.135985309599178</v>
      </c>
      <c r="O130">
        <f t="shared" si="54"/>
        <v>26.135985309599178</v>
      </c>
      <c r="P130">
        <f t="shared" si="55"/>
        <v>0.23055690052738731</v>
      </c>
      <c r="Q130">
        <f t="shared" si="56"/>
        <v>22.616357755023284</v>
      </c>
      <c r="R130">
        <f t="shared" si="57"/>
        <v>22.616357755023284</v>
      </c>
      <c r="S130">
        <f t="shared" si="58"/>
        <v>0.26049297776948954</v>
      </c>
      <c r="T130">
        <f t="shared" si="59"/>
        <v>25.552921488924497</v>
      </c>
      <c r="U130">
        <f t="shared" si="60"/>
        <v>25.552921488924497</v>
      </c>
      <c r="V130">
        <f t="shared" si="61"/>
        <v>0.37048456375088179</v>
      </c>
      <c r="W130">
        <f t="shared" si="62"/>
        <v>36.342488198518922</v>
      </c>
      <c r="X130">
        <f t="shared" si="63"/>
        <v>36.342488198518922</v>
      </c>
      <c r="Y130">
        <f t="shared" si="64"/>
        <v>0.3018110677645538</v>
      </c>
      <c r="Z130">
        <f t="shared" si="65"/>
        <v>29.60599777050653</v>
      </c>
      <c r="AA130">
        <f t="shared" si="66"/>
        <v>29.60599777050653</v>
      </c>
      <c r="AB130">
        <f t="shared" si="67"/>
        <v>0.3238166132708975</v>
      </c>
      <c r="AC130">
        <f t="shared" si="68"/>
        <v>31.764620169695121</v>
      </c>
      <c r="AD130">
        <f t="shared" si="69"/>
        <v>31.764620169695121</v>
      </c>
      <c r="AE130">
        <f t="shared" si="70"/>
        <v>0.33417552725887245</v>
      </c>
      <c r="AF130">
        <f t="shared" si="71"/>
        <v>32.780772382748168</v>
      </c>
      <c r="AG130">
        <f t="shared" si="72"/>
        <v>32.780772382748168</v>
      </c>
      <c r="AH130">
        <f t="shared" si="73"/>
        <v>0.34935518907048624</v>
      </c>
      <c r="AI130">
        <f t="shared" si="74"/>
        <v>34.26981331514456</v>
      </c>
      <c r="AJ130">
        <f t="shared" si="75"/>
        <v>34.26981331514456</v>
      </c>
      <c r="AK130">
        <f t="shared" si="76"/>
        <v>0.25406051985432265</v>
      </c>
      <c r="AL130">
        <f t="shared" si="77"/>
        <v>24.921932916815965</v>
      </c>
      <c r="AM130">
        <f t="shared" si="78"/>
        <v>24.921932916815965</v>
      </c>
      <c r="AN130">
        <f t="shared" si="79"/>
        <v>0.20738926576221017</v>
      </c>
      <c r="AO130">
        <f t="shared" si="80"/>
        <v>20.343740821900003</v>
      </c>
      <c r="AP130">
        <f t="shared" si="81"/>
        <v>20.343740821900003</v>
      </c>
    </row>
    <row r="131" spans="1:42">
      <c r="A131">
        <v>121</v>
      </c>
      <c r="B131">
        <f t="shared" si="44"/>
        <v>-0.80857830563802768</v>
      </c>
      <c r="C131">
        <f t="shared" si="45"/>
        <v>0</v>
      </c>
      <c r="D131">
        <f t="shared" si="46"/>
        <v>-0.57634699762862418</v>
      </c>
      <c r="E131">
        <f t="shared" si="41"/>
        <v>0</v>
      </c>
      <c r="F131">
        <f t="shared" si="47"/>
        <v>0</v>
      </c>
      <c r="G131">
        <f t="shared" si="42"/>
        <v>-0.40676668820529804</v>
      </c>
      <c r="H131">
        <f t="shared" si="43"/>
        <v>0</v>
      </c>
      <c r="I131">
        <f t="shared" si="48"/>
        <v>0</v>
      </c>
      <c r="J131">
        <f t="shared" si="49"/>
        <v>-0.63723034079414731</v>
      </c>
      <c r="K131">
        <f t="shared" si="50"/>
        <v>0</v>
      </c>
      <c r="L131">
        <f t="shared" si="51"/>
        <v>0</v>
      </c>
      <c r="M131">
        <f t="shared" si="52"/>
        <v>-0.46847856141390154</v>
      </c>
      <c r="N131">
        <f t="shared" si="53"/>
        <v>0</v>
      </c>
      <c r="O131">
        <f t="shared" si="54"/>
        <v>0</v>
      </c>
      <c r="P131">
        <f t="shared" si="55"/>
        <v>-0.36943648568754872</v>
      </c>
      <c r="Q131">
        <f t="shared" si="56"/>
        <v>0</v>
      </c>
      <c r="R131">
        <f t="shared" si="57"/>
        <v>0</v>
      </c>
      <c r="S131">
        <f t="shared" si="58"/>
        <v>-0.46838821802546593</v>
      </c>
      <c r="T131">
        <f t="shared" si="59"/>
        <v>0</v>
      </c>
      <c r="U131">
        <f t="shared" si="60"/>
        <v>0</v>
      </c>
      <c r="V131">
        <f t="shared" si="61"/>
        <v>-0.27675153986384071</v>
      </c>
      <c r="W131">
        <f t="shared" si="62"/>
        <v>0</v>
      </c>
      <c r="X131">
        <f t="shared" si="63"/>
        <v>0</v>
      </c>
      <c r="Y131">
        <f t="shared" si="64"/>
        <v>-0.25241771892892872</v>
      </c>
      <c r="Z131">
        <f t="shared" si="65"/>
        <v>0</v>
      </c>
      <c r="AA131">
        <f t="shared" si="66"/>
        <v>0</v>
      </c>
      <c r="AB131">
        <f t="shared" si="67"/>
        <v>-0.24592323719079934</v>
      </c>
      <c r="AC131">
        <f t="shared" si="68"/>
        <v>0</v>
      </c>
      <c r="AD131">
        <f t="shared" si="69"/>
        <v>0</v>
      </c>
      <c r="AE131">
        <f t="shared" si="70"/>
        <v>-0.29068484476478562</v>
      </c>
      <c r="AF131">
        <f t="shared" si="71"/>
        <v>0</v>
      </c>
      <c r="AG131">
        <f t="shared" si="72"/>
        <v>0</v>
      </c>
      <c r="AH131">
        <f t="shared" si="73"/>
        <v>9.8187049943522231E-2</v>
      </c>
      <c r="AI131">
        <f t="shared" si="74"/>
        <v>0</v>
      </c>
      <c r="AJ131">
        <f t="shared" si="75"/>
        <v>0</v>
      </c>
      <c r="AK131">
        <f t="shared" si="76"/>
        <v>-0.3729895775203611</v>
      </c>
      <c r="AL131">
        <f t="shared" si="77"/>
        <v>0</v>
      </c>
      <c r="AM131">
        <f t="shared" si="78"/>
        <v>0</v>
      </c>
      <c r="AN131">
        <f t="shared" si="79"/>
        <v>-7.3197828128234499E-2</v>
      </c>
      <c r="AO131">
        <f t="shared" si="80"/>
        <v>0</v>
      </c>
      <c r="AP131">
        <f t="shared" si="81"/>
        <v>0</v>
      </c>
    </row>
    <row r="132" spans="1:42">
      <c r="A132">
        <v>122</v>
      </c>
      <c r="B132">
        <f t="shared" si="44"/>
        <v>0.11738758158552762</v>
      </c>
      <c r="C132">
        <f t="shared" si="45"/>
        <v>0</v>
      </c>
      <c r="D132">
        <f t="shared" si="46"/>
        <v>-2.075396409143675</v>
      </c>
      <c r="E132">
        <f t="shared" si="41"/>
        <v>0</v>
      </c>
      <c r="F132">
        <f t="shared" si="47"/>
        <v>0</v>
      </c>
      <c r="G132">
        <f t="shared" si="42"/>
        <v>-1.3935914884525851</v>
      </c>
      <c r="H132">
        <f t="shared" si="43"/>
        <v>0</v>
      </c>
      <c r="I132">
        <f t="shared" si="48"/>
        <v>0</v>
      </c>
      <c r="J132">
        <f t="shared" si="49"/>
        <v>-3.6517445526220342</v>
      </c>
      <c r="K132">
        <f t="shared" si="50"/>
        <v>0</v>
      </c>
      <c r="L132">
        <f t="shared" si="51"/>
        <v>0</v>
      </c>
      <c r="M132">
        <f t="shared" si="52"/>
        <v>-1.7435885259955548</v>
      </c>
      <c r="N132">
        <f t="shared" si="53"/>
        <v>0</v>
      </c>
      <c r="O132">
        <f t="shared" si="54"/>
        <v>0</v>
      </c>
      <c r="P132">
        <f t="shared" si="55"/>
        <v>-1.1617289451606987</v>
      </c>
      <c r="Q132">
        <f t="shared" si="56"/>
        <v>0</v>
      </c>
      <c r="R132">
        <f t="shared" si="57"/>
        <v>0</v>
      </c>
      <c r="S132">
        <f t="shared" si="58"/>
        <v>-1.9728155586453804</v>
      </c>
      <c r="T132">
        <f t="shared" si="59"/>
        <v>0</v>
      </c>
      <c r="U132">
        <f t="shared" si="60"/>
        <v>0</v>
      </c>
      <c r="V132">
        <f t="shared" si="61"/>
        <v>-2.3407228578226373</v>
      </c>
      <c r="W132">
        <f t="shared" si="62"/>
        <v>0</v>
      </c>
      <c r="X132">
        <f t="shared" si="63"/>
        <v>0</v>
      </c>
      <c r="Y132">
        <f t="shared" si="64"/>
        <v>-1.7195197581492918</v>
      </c>
      <c r="Z132">
        <f t="shared" si="65"/>
        <v>0</v>
      </c>
      <c r="AA132">
        <f t="shared" si="66"/>
        <v>0</v>
      </c>
      <c r="AB132">
        <f t="shared" si="67"/>
        <v>-1.6479515236962006</v>
      </c>
      <c r="AC132">
        <f t="shared" si="68"/>
        <v>0</v>
      </c>
      <c r="AD132">
        <f t="shared" si="69"/>
        <v>0</v>
      </c>
      <c r="AE132">
        <f t="shared" si="70"/>
        <v>-1.403254168242382</v>
      </c>
      <c r="AF132">
        <f t="shared" si="71"/>
        <v>0</v>
      </c>
      <c r="AG132">
        <f t="shared" si="72"/>
        <v>0</v>
      </c>
      <c r="AH132">
        <f t="shared" si="73"/>
        <v>0.71477307962213543</v>
      </c>
      <c r="AI132">
        <f t="shared" si="74"/>
        <v>0</v>
      </c>
      <c r="AJ132">
        <f t="shared" si="75"/>
        <v>0</v>
      </c>
      <c r="AK132">
        <f t="shared" si="76"/>
        <v>-1.8011396766225407</v>
      </c>
      <c r="AL132">
        <f t="shared" si="77"/>
        <v>0</v>
      </c>
      <c r="AM132">
        <f t="shared" si="78"/>
        <v>0</v>
      </c>
      <c r="AN132">
        <f t="shared" si="79"/>
        <v>-2.3044457863000967E-2</v>
      </c>
      <c r="AO132">
        <f t="shared" si="80"/>
        <v>0</v>
      </c>
      <c r="AP132">
        <f t="shared" si="81"/>
        <v>0</v>
      </c>
    </row>
    <row r="133" spans="1:42">
      <c r="A133">
        <v>123</v>
      </c>
      <c r="B133">
        <f t="shared" si="44"/>
        <v>0.98609576012109224</v>
      </c>
      <c r="C133">
        <f t="shared" si="45"/>
        <v>0</v>
      </c>
      <c r="D133">
        <f t="shared" si="46"/>
        <v>-0.25992136753770367</v>
      </c>
      <c r="E133">
        <f t="shared" si="41"/>
        <v>0</v>
      </c>
      <c r="F133">
        <f t="shared" si="47"/>
        <v>0</v>
      </c>
      <c r="G133">
        <f t="shared" si="42"/>
        <v>-0.21605496665629476</v>
      </c>
      <c r="H133">
        <f t="shared" si="43"/>
        <v>0</v>
      </c>
      <c r="I133">
        <f t="shared" si="48"/>
        <v>0</v>
      </c>
      <c r="J133">
        <f t="shared" si="49"/>
        <v>-0.27168672027460605</v>
      </c>
      <c r="K133">
        <f t="shared" si="50"/>
        <v>0</v>
      </c>
      <c r="L133">
        <f t="shared" si="51"/>
        <v>0</v>
      </c>
      <c r="M133">
        <f t="shared" si="52"/>
        <v>-0.23369017385542712</v>
      </c>
      <c r="N133">
        <f t="shared" si="53"/>
        <v>0</v>
      </c>
      <c r="O133">
        <f t="shared" si="54"/>
        <v>0</v>
      </c>
      <c r="P133">
        <f t="shared" si="55"/>
        <v>-0.20317973012441892</v>
      </c>
      <c r="Q133">
        <f t="shared" si="56"/>
        <v>0</v>
      </c>
      <c r="R133">
        <f t="shared" si="57"/>
        <v>0</v>
      </c>
      <c r="S133">
        <f t="shared" si="58"/>
        <v>-0.22676323433259071</v>
      </c>
      <c r="T133">
        <f t="shared" si="59"/>
        <v>0</v>
      </c>
      <c r="U133">
        <f t="shared" si="60"/>
        <v>0</v>
      </c>
      <c r="V133">
        <f t="shared" si="61"/>
        <v>-2.6162620579245122E-2</v>
      </c>
      <c r="W133">
        <f t="shared" si="62"/>
        <v>0</v>
      </c>
      <c r="X133">
        <f t="shared" si="63"/>
        <v>0</v>
      </c>
      <c r="Y133">
        <f t="shared" si="64"/>
        <v>-4.9730281918075381E-2</v>
      </c>
      <c r="Z133">
        <f t="shared" si="65"/>
        <v>0</v>
      </c>
      <c r="AA133">
        <f t="shared" si="66"/>
        <v>0</v>
      </c>
      <c r="AB133">
        <f t="shared" si="67"/>
        <v>-4.8268721479768129E-2</v>
      </c>
      <c r="AC133">
        <f t="shared" si="68"/>
        <v>0</v>
      </c>
      <c r="AD133">
        <f t="shared" si="69"/>
        <v>0</v>
      </c>
      <c r="AE133">
        <f t="shared" si="70"/>
        <v>-8.0365311571954701E-2</v>
      </c>
      <c r="AF133">
        <f t="shared" si="71"/>
        <v>0</v>
      </c>
      <c r="AG133">
        <f t="shared" si="72"/>
        <v>0</v>
      </c>
      <c r="AH133">
        <f t="shared" si="73"/>
        <v>0.14820154606935865</v>
      </c>
      <c r="AI133">
        <f t="shared" si="74"/>
        <v>0</v>
      </c>
      <c r="AJ133">
        <f t="shared" si="75"/>
        <v>0</v>
      </c>
      <c r="AK133">
        <f t="shared" si="76"/>
        <v>-0.15376181469152317</v>
      </c>
      <c r="AL133">
        <f t="shared" si="77"/>
        <v>0</v>
      </c>
      <c r="AM133">
        <f t="shared" si="78"/>
        <v>0</v>
      </c>
      <c r="AN133">
        <f t="shared" si="79"/>
        <v>-1.6027243018724158E-2</v>
      </c>
      <c r="AO133">
        <f t="shared" si="80"/>
        <v>0</v>
      </c>
      <c r="AP133">
        <f t="shared" si="81"/>
        <v>0</v>
      </c>
    </row>
    <row r="134" spans="1:42">
      <c r="A134">
        <v>124</v>
      </c>
      <c r="B134">
        <f t="shared" si="44"/>
        <v>1.5874359778720577</v>
      </c>
      <c r="C134">
        <f t="shared" si="45"/>
        <v>1.5874359778720577</v>
      </c>
      <c r="D134">
        <f t="shared" si="46"/>
        <v>0.31744012143677836</v>
      </c>
      <c r="E134">
        <f t="shared" si="41"/>
        <v>32.776364212595993</v>
      </c>
      <c r="F134">
        <f t="shared" si="47"/>
        <v>32.776364212595993</v>
      </c>
      <c r="G134">
        <f t="shared" si="42"/>
        <v>0.23945260464516438</v>
      </c>
      <c r="H134">
        <f t="shared" si="43"/>
        <v>24.72398808941281</v>
      </c>
      <c r="I134">
        <f t="shared" si="48"/>
        <v>24.72398808941281</v>
      </c>
      <c r="J134">
        <f t="shared" si="49"/>
        <v>0.31324120815579448</v>
      </c>
      <c r="K134">
        <f t="shared" si="50"/>
        <v>32.342817531818149</v>
      </c>
      <c r="L134">
        <f t="shared" si="51"/>
        <v>32.342817531818149</v>
      </c>
      <c r="M134">
        <f t="shared" si="52"/>
        <v>0.28012501867416351</v>
      </c>
      <c r="N134">
        <f t="shared" si="53"/>
        <v>28.923500897013199</v>
      </c>
      <c r="O134">
        <f t="shared" si="54"/>
        <v>28.923500897013199</v>
      </c>
      <c r="P134">
        <f t="shared" si="55"/>
        <v>0.24695315218953717</v>
      </c>
      <c r="Q134">
        <f t="shared" si="56"/>
        <v>25.498435493841544</v>
      </c>
      <c r="R134">
        <f t="shared" si="57"/>
        <v>25.498435493841544</v>
      </c>
      <c r="S134">
        <f t="shared" si="58"/>
        <v>0.27424852360069618</v>
      </c>
      <c r="T134">
        <f t="shared" si="59"/>
        <v>28.316740346551875</v>
      </c>
      <c r="U134">
        <f t="shared" si="60"/>
        <v>28.316740346551875</v>
      </c>
      <c r="V134">
        <f t="shared" si="61"/>
        <v>0.37872526884588442</v>
      </c>
      <c r="W134">
        <f t="shared" si="62"/>
        <v>39.104185356350037</v>
      </c>
      <c r="X134">
        <f t="shared" si="63"/>
        <v>39.104185356350037</v>
      </c>
      <c r="Y134">
        <f t="shared" si="64"/>
        <v>0.3096481906753108</v>
      </c>
      <c r="Z134">
        <f t="shared" si="65"/>
        <v>31.971830874462007</v>
      </c>
      <c r="AA134">
        <f t="shared" si="66"/>
        <v>31.971830874462007</v>
      </c>
      <c r="AB134">
        <f t="shared" si="67"/>
        <v>0.33388509498011087</v>
      </c>
      <c r="AC134">
        <f t="shared" si="68"/>
        <v>34.474342527004247</v>
      </c>
      <c r="AD134">
        <f t="shared" si="69"/>
        <v>34.474342527004247</v>
      </c>
      <c r="AE134">
        <f t="shared" si="70"/>
        <v>0.34251176075047685</v>
      </c>
      <c r="AF134">
        <f t="shared" si="71"/>
        <v>35.365064021029895</v>
      </c>
      <c r="AG134">
        <f t="shared" si="72"/>
        <v>35.365064021029895</v>
      </c>
      <c r="AH134">
        <f t="shared" si="73"/>
        <v>0.35613344671955516</v>
      </c>
      <c r="AI134">
        <f t="shared" si="74"/>
        <v>36.771531919578251</v>
      </c>
      <c r="AJ134">
        <f t="shared" si="75"/>
        <v>36.771531919578251</v>
      </c>
      <c r="AK134">
        <f t="shared" si="76"/>
        <v>0.26388620127805362</v>
      </c>
      <c r="AL134">
        <f t="shared" si="77"/>
        <v>27.246808641013228</v>
      </c>
      <c r="AM134">
        <f t="shared" si="78"/>
        <v>27.246808641013228</v>
      </c>
      <c r="AN134">
        <f t="shared" si="79"/>
        <v>0.21700946739152982</v>
      </c>
      <c r="AO134">
        <f t="shared" si="80"/>
        <v>22.40668668035034</v>
      </c>
      <c r="AP134">
        <f t="shared" si="81"/>
        <v>22.40668668035034</v>
      </c>
    </row>
    <row r="135" spans="1:42">
      <c r="A135">
        <v>125</v>
      </c>
      <c r="B135">
        <f t="shared" si="44"/>
        <v>1.7830656093012713</v>
      </c>
      <c r="C135">
        <f t="shared" si="45"/>
        <v>1.7830656093012713</v>
      </c>
      <c r="D135">
        <f t="shared" si="46"/>
        <v>0.38317694224813836</v>
      </c>
      <c r="E135">
        <f t="shared" si="41"/>
        <v>56.06755809764288</v>
      </c>
      <c r="F135">
        <f t="shared" si="47"/>
        <v>56.06755809764288</v>
      </c>
      <c r="G135">
        <f t="shared" si="42"/>
        <v>0.32421500241795242</v>
      </c>
      <c r="H135">
        <f t="shared" si="43"/>
        <v>47.440076580663025</v>
      </c>
      <c r="I135">
        <f t="shared" si="48"/>
        <v>47.440076580663025</v>
      </c>
      <c r="J135">
        <f t="shared" si="49"/>
        <v>0.37855394964355416</v>
      </c>
      <c r="K135">
        <f t="shared" si="50"/>
        <v>55.391108452938937</v>
      </c>
      <c r="L135">
        <f t="shared" si="51"/>
        <v>55.391108452938937</v>
      </c>
      <c r="M135">
        <f t="shared" si="52"/>
        <v>0.35213342330380082</v>
      </c>
      <c r="N135">
        <f t="shared" si="53"/>
        <v>51.525180647280052</v>
      </c>
      <c r="O135">
        <f t="shared" si="54"/>
        <v>51.525180647280052</v>
      </c>
      <c r="P135">
        <f t="shared" si="55"/>
        <v>0.33719378307423242</v>
      </c>
      <c r="Q135">
        <f t="shared" si="56"/>
        <v>49.339169292800442</v>
      </c>
      <c r="R135">
        <f t="shared" si="57"/>
        <v>49.339169292800442</v>
      </c>
      <c r="S135">
        <f t="shared" si="58"/>
        <v>0.35496053852605547</v>
      </c>
      <c r="T135">
        <f t="shared" si="59"/>
        <v>51.938852320848149</v>
      </c>
      <c r="U135">
        <f t="shared" si="60"/>
        <v>51.938852320848149</v>
      </c>
      <c r="V135">
        <f t="shared" si="61"/>
        <v>0.42166803902623506</v>
      </c>
      <c r="W135">
        <f t="shared" si="62"/>
        <v>61.699686670375172</v>
      </c>
      <c r="X135">
        <f t="shared" si="63"/>
        <v>61.699686670375172</v>
      </c>
      <c r="Y135">
        <f t="shared" si="64"/>
        <v>0.34963136910148807</v>
      </c>
      <c r="Z135">
        <f t="shared" si="65"/>
        <v>51.15907284202288</v>
      </c>
      <c r="AA135">
        <f t="shared" si="66"/>
        <v>51.15907284202288</v>
      </c>
      <c r="AB135">
        <f t="shared" si="67"/>
        <v>0.39301633102148203</v>
      </c>
      <c r="AC135">
        <f t="shared" si="68"/>
        <v>57.507285912312611</v>
      </c>
      <c r="AD135">
        <f t="shared" si="69"/>
        <v>57.507285912312611</v>
      </c>
      <c r="AE135">
        <f t="shared" si="70"/>
        <v>0.37340865914517252</v>
      </c>
      <c r="AF135">
        <f t="shared" si="71"/>
        <v>54.638234670255933</v>
      </c>
      <c r="AG135">
        <f t="shared" si="72"/>
        <v>54.638234670255933</v>
      </c>
      <c r="AH135">
        <f t="shared" si="73"/>
        <v>0.39464676194762816</v>
      </c>
      <c r="AI135">
        <f t="shared" si="74"/>
        <v>57.745855279612101</v>
      </c>
      <c r="AJ135">
        <f t="shared" si="75"/>
        <v>57.745855279612101</v>
      </c>
      <c r="AK135">
        <f t="shared" si="76"/>
        <v>0.31561640133415025</v>
      </c>
      <c r="AL135">
        <f t="shared" si="77"/>
        <v>46.181904408308419</v>
      </c>
      <c r="AM135">
        <f t="shared" si="78"/>
        <v>46.181904408308419</v>
      </c>
      <c r="AN135">
        <f t="shared" si="79"/>
        <v>0.28016906616226256</v>
      </c>
      <c r="AO135">
        <f t="shared" si="80"/>
        <v>40.995147834450172</v>
      </c>
      <c r="AP135">
        <f t="shared" si="81"/>
        <v>40.995147834450172</v>
      </c>
    </row>
    <row r="136" spans="1:42">
      <c r="A136">
        <v>126</v>
      </c>
      <c r="B136">
        <f t="shared" si="44"/>
        <v>1.5379264795202494</v>
      </c>
      <c r="C136">
        <f t="shared" si="45"/>
        <v>1.5379264795202494</v>
      </c>
      <c r="D136">
        <f t="shared" si="46"/>
        <v>0.29388359759863292</v>
      </c>
      <c r="E136">
        <f t="shared" si="41"/>
        <v>27.592584077155891</v>
      </c>
      <c r="F136">
        <f t="shared" si="47"/>
        <v>27.592584077155891</v>
      </c>
      <c r="G136">
        <f t="shared" si="42"/>
        <v>0.21306391565893379</v>
      </c>
      <c r="H136">
        <f t="shared" si="43"/>
        <v>20.004464538563038</v>
      </c>
      <c r="I136">
        <f t="shared" si="48"/>
        <v>20.004464538563038</v>
      </c>
      <c r="J136">
        <f t="shared" si="49"/>
        <v>0.29034338970594664</v>
      </c>
      <c r="K136">
        <f t="shared" si="50"/>
        <v>27.260195727728625</v>
      </c>
      <c r="L136">
        <f t="shared" si="51"/>
        <v>27.260195727728625</v>
      </c>
      <c r="M136">
        <f t="shared" si="52"/>
        <v>0.25424419443214807</v>
      </c>
      <c r="N136">
        <f t="shared" si="53"/>
        <v>23.870860328104438</v>
      </c>
      <c r="O136">
        <f t="shared" si="54"/>
        <v>23.870860328104438</v>
      </c>
      <c r="P136">
        <f t="shared" si="55"/>
        <v>0.21648810110957273</v>
      </c>
      <c r="Q136">
        <f t="shared" si="56"/>
        <v>20.325959598901747</v>
      </c>
      <c r="R136">
        <f t="shared" si="57"/>
        <v>20.325959598901747</v>
      </c>
      <c r="S136">
        <f t="shared" si="58"/>
        <v>0.24838083409230549</v>
      </c>
      <c r="T136">
        <f t="shared" si="59"/>
        <v>23.320352356670373</v>
      </c>
      <c r="U136">
        <f t="shared" si="60"/>
        <v>23.320352356670373</v>
      </c>
      <c r="V136">
        <f t="shared" si="61"/>
        <v>0.36304072467132098</v>
      </c>
      <c r="W136">
        <f t="shared" si="62"/>
        <v>34.085712168958501</v>
      </c>
      <c r="X136">
        <f t="shared" si="63"/>
        <v>34.085712168958501</v>
      </c>
      <c r="Y136">
        <f t="shared" si="64"/>
        <v>0.29473469492465254</v>
      </c>
      <c r="Z136">
        <f t="shared" si="65"/>
        <v>27.672493179664261</v>
      </c>
      <c r="AA136">
        <f t="shared" si="66"/>
        <v>27.672493179664261</v>
      </c>
      <c r="AB136">
        <f t="shared" si="67"/>
        <v>0.31494201885722362</v>
      </c>
      <c r="AC136">
        <f t="shared" si="68"/>
        <v>29.569748722810594</v>
      </c>
      <c r="AD136">
        <f t="shared" si="69"/>
        <v>29.569748722810594</v>
      </c>
      <c r="AE136">
        <f t="shared" si="70"/>
        <v>0.32633915606851538</v>
      </c>
      <c r="AF136">
        <f t="shared" si="71"/>
        <v>30.639820238577666</v>
      </c>
      <c r="AG136">
        <f t="shared" si="72"/>
        <v>30.639820238577666</v>
      </c>
      <c r="AH136">
        <f t="shared" si="73"/>
        <v>0.34337638830642958</v>
      </c>
      <c r="AI136">
        <f t="shared" si="74"/>
        <v>32.239437457122513</v>
      </c>
      <c r="AJ136">
        <f t="shared" si="75"/>
        <v>32.239437457122513</v>
      </c>
      <c r="AK136">
        <f t="shared" si="76"/>
        <v>0.24524394678945871</v>
      </c>
      <c r="AL136">
        <f t="shared" si="77"/>
        <v>23.025831575818312</v>
      </c>
      <c r="AM136">
        <f t="shared" si="78"/>
        <v>23.025831575818312</v>
      </c>
      <c r="AN136">
        <f t="shared" si="79"/>
        <v>0.19914608311318804</v>
      </c>
      <c r="AO136">
        <f t="shared" si="80"/>
        <v>18.697726197845068</v>
      </c>
      <c r="AP136">
        <f t="shared" si="81"/>
        <v>18.697726197845068</v>
      </c>
    </row>
    <row r="137" spans="1:42">
      <c r="A137">
        <v>127</v>
      </c>
      <c r="B137">
        <f t="shared" si="44"/>
        <v>0.92555915991578763</v>
      </c>
      <c r="C137">
        <f t="shared" si="45"/>
        <v>0</v>
      </c>
      <c r="D137">
        <f t="shared" si="46"/>
        <v>-0.36002894879016134</v>
      </c>
      <c r="E137">
        <f t="shared" si="41"/>
        <v>0</v>
      </c>
      <c r="F137">
        <f t="shared" si="47"/>
        <v>0</v>
      </c>
      <c r="G137">
        <f t="shared" si="42"/>
        <v>-0.2782102416073875</v>
      </c>
      <c r="H137">
        <f t="shared" si="43"/>
        <v>0</v>
      </c>
      <c r="I137">
        <f t="shared" si="48"/>
        <v>0</v>
      </c>
      <c r="J137">
        <f t="shared" si="49"/>
        <v>-0.38301991752560571</v>
      </c>
      <c r="K137">
        <f t="shared" si="50"/>
        <v>0</v>
      </c>
      <c r="L137">
        <f t="shared" si="51"/>
        <v>0</v>
      </c>
      <c r="M137">
        <f t="shared" si="52"/>
        <v>-0.30950041421499286</v>
      </c>
      <c r="N137">
        <f t="shared" si="53"/>
        <v>0</v>
      </c>
      <c r="O137">
        <f t="shared" si="54"/>
        <v>0</v>
      </c>
      <c r="P137">
        <f t="shared" si="55"/>
        <v>-0.25816672845022426</v>
      </c>
      <c r="Q137">
        <f t="shared" si="56"/>
        <v>0</v>
      </c>
      <c r="R137">
        <f t="shared" si="57"/>
        <v>0</v>
      </c>
      <c r="S137">
        <f t="shared" si="58"/>
        <v>-0.30358261731064751</v>
      </c>
      <c r="T137">
        <f t="shared" si="59"/>
        <v>0</v>
      </c>
      <c r="U137">
        <f t="shared" si="60"/>
        <v>0</v>
      </c>
      <c r="V137">
        <f t="shared" si="61"/>
        <v>-0.10263880003586268</v>
      </c>
      <c r="W137">
        <f t="shared" si="62"/>
        <v>0</v>
      </c>
      <c r="X137">
        <f t="shared" si="63"/>
        <v>0</v>
      </c>
      <c r="Y137">
        <f t="shared" si="64"/>
        <v>-0.11272863563529745</v>
      </c>
      <c r="Z137">
        <f t="shared" si="65"/>
        <v>0</v>
      </c>
      <c r="AA137">
        <f t="shared" si="66"/>
        <v>0</v>
      </c>
      <c r="AB137">
        <f t="shared" si="67"/>
        <v>-0.11016850611423812</v>
      </c>
      <c r="AC137">
        <f t="shared" si="68"/>
        <v>0</v>
      </c>
      <c r="AD137">
        <f t="shared" si="69"/>
        <v>0</v>
      </c>
      <c r="AE137">
        <f t="shared" si="70"/>
        <v>-0.1481215249978638</v>
      </c>
      <c r="AF137">
        <f t="shared" si="71"/>
        <v>0</v>
      </c>
      <c r="AG137">
        <f t="shared" si="72"/>
        <v>0</v>
      </c>
      <c r="AH137">
        <f t="shared" si="73"/>
        <v>0.12815858435058858</v>
      </c>
      <c r="AI137">
        <f t="shared" si="74"/>
        <v>0</v>
      </c>
      <c r="AJ137">
        <f t="shared" si="75"/>
        <v>0</v>
      </c>
      <c r="AK137">
        <f t="shared" si="76"/>
        <v>-0.2228169627961869</v>
      </c>
      <c r="AL137">
        <f t="shared" si="77"/>
        <v>0</v>
      </c>
      <c r="AM137">
        <f t="shared" si="78"/>
        <v>0</v>
      </c>
      <c r="AN137">
        <f t="shared" si="79"/>
        <v>-3.7111940774125718E-2</v>
      </c>
      <c r="AO137">
        <f t="shared" si="80"/>
        <v>0</v>
      </c>
      <c r="AP137">
        <f t="shared" si="81"/>
        <v>0</v>
      </c>
    </row>
    <row r="138" spans="1:42">
      <c r="A138">
        <v>128</v>
      </c>
      <c r="B138">
        <f t="shared" si="44"/>
        <v>0.10674947692355077</v>
      </c>
      <c r="C138">
        <f t="shared" si="45"/>
        <v>0</v>
      </c>
      <c r="D138">
        <f t="shared" si="46"/>
        <v>-2.0911053364624639</v>
      </c>
      <c r="E138">
        <f t="shared" si="41"/>
        <v>0</v>
      </c>
      <c r="F138">
        <f t="shared" si="47"/>
        <v>0</v>
      </c>
      <c r="G138">
        <f t="shared" si="42"/>
        <v>-1.4118169132341252</v>
      </c>
      <c r="H138">
        <f t="shared" si="43"/>
        <v>0</v>
      </c>
      <c r="I138">
        <f t="shared" si="48"/>
        <v>0</v>
      </c>
      <c r="J138">
        <f t="shared" si="49"/>
        <v>-3.7249609498701504</v>
      </c>
      <c r="K138">
        <f t="shared" si="50"/>
        <v>0</v>
      </c>
      <c r="L138">
        <f t="shared" si="51"/>
        <v>0</v>
      </c>
      <c r="M138">
        <f t="shared" si="52"/>
        <v>-1.7677016116057618</v>
      </c>
      <c r="N138">
        <f t="shared" si="53"/>
        <v>0</v>
      </c>
      <c r="O138">
        <f t="shared" si="54"/>
        <v>0</v>
      </c>
      <c r="P138">
        <f t="shared" si="55"/>
        <v>-1.1757254283389014</v>
      </c>
      <c r="Q138">
        <f t="shared" si="56"/>
        <v>0</v>
      </c>
      <c r="R138">
        <f t="shared" si="57"/>
        <v>0</v>
      </c>
      <c r="S138">
        <f t="shared" si="58"/>
        <v>-2.0042793150362281</v>
      </c>
      <c r="T138">
        <f t="shared" si="59"/>
        <v>0</v>
      </c>
      <c r="U138">
        <f t="shared" si="60"/>
        <v>0</v>
      </c>
      <c r="V138">
        <f t="shared" si="61"/>
        <v>-2.391229589319209</v>
      </c>
      <c r="W138">
        <f t="shared" si="62"/>
        <v>0</v>
      </c>
      <c r="X138">
        <f t="shared" si="63"/>
        <v>0</v>
      </c>
      <c r="Y138">
        <f t="shared" si="64"/>
        <v>-1.7529876198510213</v>
      </c>
      <c r="Z138">
        <f t="shared" si="65"/>
        <v>0</v>
      </c>
      <c r="AA138">
        <f t="shared" si="66"/>
        <v>0</v>
      </c>
      <c r="AB138">
        <f t="shared" si="67"/>
        <v>-1.680029789107903</v>
      </c>
      <c r="AC138">
        <f t="shared" si="68"/>
        <v>0</v>
      </c>
      <c r="AD138">
        <f t="shared" si="69"/>
        <v>0</v>
      </c>
      <c r="AE138">
        <f t="shared" si="70"/>
        <v>-1.4234520739095844</v>
      </c>
      <c r="AF138">
        <f t="shared" si="71"/>
        <v>0</v>
      </c>
      <c r="AG138">
        <f t="shared" si="72"/>
        <v>0</v>
      </c>
      <c r="AH138">
        <f t="shared" si="73"/>
        <v>0.74510174981475896</v>
      </c>
      <c r="AI138">
        <f t="shared" si="74"/>
        <v>0</v>
      </c>
      <c r="AJ138">
        <f t="shared" si="75"/>
        <v>0</v>
      </c>
      <c r="AK138">
        <f t="shared" si="76"/>
        <v>-1.8315596437923318</v>
      </c>
      <c r="AL138">
        <f t="shared" si="77"/>
        <v>0</v>
      </c>
      <c r="AM138">
        <f t="shared" si="78"/>
        <v>0</v>
      </c>
      <c r="AN138">
        <f t="shared" si="79"/>
        <v>-1.6747471057898408E-2</v>
      </c>
      <c r="AO138">
        <f t="shared" si="80"/>
        <v>0</v>
      </c>
      <c r="AP138">
        <f t="shared" si="81"/>
        <v>0</v>
      </c>
    </row>
    <row r="139" spans="1:42">
      <c r="A139">
        <v>129</v>
      </c>
      <c r="B139">
        <f t="shared" si="44"/>
        <v>-0.71243193676223648</v>
      </c>
      <c r="C139">
        <f t="shared" si="45"/>
        <v>0</v>
      </c>
      <c r="D139">
        <f t="shared" si="46"/>
        <v>-0.77487162719144109</v>
      </c>
      <c r="E139">
        <f t="shared" ref="E139:E202" si="82">0.5*1027*PI()*(4^2)*((ABS(C139))^3)*D139/1000</f>
        <v>0</v>
      </c>
      <c r="F139">
        <f t="shared" si="47"/>
        <v>0</v>
      </c>
      <c r="G139">
        <f t="shared" ref="G139:G202" si="83">IF(ABS(B139)&lt;2.096,-0.4068*(ABS(B139))^2+1.8044*(ABS(B139))-1.5998,IF(3.49&gt;(ABS(B139)),-0.2855*(ABS(B139))^2+1.3844*(ABS(B139))-1.2576,-0.0817*(ABS(B139))+0.3822))</f>
        <v>-0.52076292211246478</v>
      </c>
      <c r="H139">
        <f t="shared" ref="H139:H202" si="84">0.5*1027*PI()*(4^2)*((ABS(C139))^3)*G139/1000</f>
        <v>0</v>
      </c>
      <c r="I139">
        <f t="shared" si="48"/>
        <v>0</v>
      </c>
      <c r="J139">
        <f t="shared" si="49"/>
        <v>-0.88956170019631875</v>
      </c>
      <c r="K139">
        <f t="shared" si="50"/>
        <v>0</v>
      </c>
      <c r="L139">
        <f t="shared" si="51"/>
        <v>0</v>
      </c>
      <c r="M139">
        <f t="shared" si="52"/>
        <v>-0.61145982096141038</v>
      </c>
      <c r="N139">
        <f t="shared" si="53"/>
        <v>0</v>
      </c>
      <c r="O139">
        <f t="shared" si="54"/>
        <v>0</v>
      </c>
      <c r="P139">
        <f t="shared" si="55"/>
        <v>-0.46583553947792466</v>
      </c>
      <c r="Q139">
        <f t="shared" si="56"/>
        <v>0</v>
      </c>
      <c r="R139">
        <f t="shared" si="57"/>
        <v>0</v>
      </c>
      <c r="S139">
        <f t="shared" si="58"/>
        <v>-0.62098524429714219</v>
      </c>
      <c r="T139">
        <f t="shared" si="59"/>
        <v>0</v>
      </c>
      <c r="U139">
        <f t="shared" si="60"/>
        <v>0</v>
      </c>
      <c r="V139">
        <f t="shared" si="61"/>
        <v>-0.44914996379317085</v>
      </c>
      <c r="W139">
        <f t="shared" si="62"/>
        <v>0</v>
      </c>
      <c r="X139">
        <f t="shared" si="63"/>
        <v>0</v>
      </c>
      <c r="Y139">
        <f t="shared" si="64"/>
        <v>-0.38659262104103487</v>
      </c>
      <c r="Z139">
        <f t="shared" si="65"/>
        <v>0</v>
      </c>
      <c r="AA139">
        <f t="shared" si="66"/>
        <v>0</v>
      </c>
      <c r="AB139">
        <f t="shared" si="67"/>
        <v>-0.37510960190193376</v>
      </c>
      <c r="AC139">
        <f t="shared" si="68"/>
        <v>0</v>
      </c>
      <c r="AD139">
        <f t="shared" si="69"/>
        <v>0</v>
      </c>
      <c r="AE139">
        <f t="shared" si="70"/>
        <v>-0.41884188961873003</v>
      </c>
      <c r="AF139">
        <f t="shared" si="71"/>
        <v>0</v>
      </c>
      <c r="AG139">
        <f t="shared" si="72"/>
        <v>0</v>
      </c>
      <c r="AH139">
        <f t="shared" si="73"/>
        <v>8.689673306562451E-2</v>
      </c>
      <c r="AI139">
        <f t="shared" si="74"/>
        <v>0</v>
      </c>
      <c r="AJ139">
        <f t="shared" si="75"/>
        <v>0</v>
      </c>
      <c r="AK139">
        <f t="shared" si="76"/>
        <v>-0.51393329358165696</v>
      </c>
      <c r="AL139">
        <f t="shared" si="77"/>
        <v>0</v>
      </c>
      <c r="AM139">
        <f t="shared" si="78"/>
        <v>0</v>
      </c>
      <c r="AN139">
        <f t="shared" si="79"/>
        <v>-9.6829541755770077E-2</v>
      </c>
      <c r="AO139">
        <f t="shared" si="80"/>
        <v>0</v>
      </c>
      <c r="AP139">
        <f t="shared" si="81"/>
        <v>0</v>
      </c>
    </row>
    <row r="140" spans="1:42">
      <c r="A140">
        <v>130</v>
      </c>
      <c r="B140">
        <f t="shared" ref="B140:B203" si="85">($B$1+$B$2*COS(2*PI()*A140/353))*COS(2*PI()*A140/12.5)</f>
        <v>-1.3323020643592776</v>
      </c>
      <c r="C140">
        <f t="shared" ref="C140:C203" si="86">IF((ABS(B140))&gt;4.5,0,IF((ABS(B140))&lt;1.5,0,B140))</f>
        <v>0</v>
      </c>
      <c r="D140">
        <f t="shared" ref="D140:D203" si="87">IF((ABS(B140))&lt;3.49,0.0329*(ABS(B140))^6-0.4162*(ABS(B140))^5+2.0365*(ABS(B140))^4-4.663*(ABS(B140))^3+4.3015*(ABS(B140))^2+0.6772*(ABS(B140))-2.207,-0.1223*(ABS(B140))+0.8268)</f>
        <v>0.15647372447421581</v>
      </c>
      <c r="E140">
        <f t="shared" si="82"/>
        <v>0</v>
      </c>
      <c r="F140">
        <f t="shared" ref="F140:F203" si="88">IF(E140&gt;210,210,E140)</f>
        <v>0</v>
      </c>
      <c r="G140">
        <f t="shared" si="83"/>
        <v>8.2124132874750622E-2</v>
      </c>
      <c r="H140">
        <f t="shared" si="84"/>
        <v>0</v>
      </c>
      <c r="I140">
        <f t="shared" ref="I140:I203" si="89">IF(H140&gt;210,210,H140)</f>
        <v>0</v>
      </c>
      <c r="J140">
        <f t="shared" ref="J140:J203" si="90">IF(ABS(B140)&lt;2.62,-0.147*(ABS(B140))^4+1.3682*(ABS(B140))^3-4.8769*(ABS(B140))^2+7.9248*(ABS(B140))-4.517,-0.0101*(ABS(B140))^2-0.0271*(ABS(B140))+0.5899)</f>
        <v>0.15705391193645912</v>
      </c>
      <c r="K140">
        <f t="shared" ref="K140:K203" si="91">0.5*1027*PI()*(4^2)*((ABS(C140))^3)*J140/1000</f>
        <v>0</v>
      </c>
      <c r="L140">
        <f t="shared" ref="L140:L203" si="92">IF(K140&gt;210,210,K140)</f>
        <v>0</v>
      </c>
      <c r="M140">
        <f t="shared" ref="M140:M203" si="93">IF(ABS(B140)&lt;1.75,-0.6011*(ABS(B140))^2+2.4014*(ABS(B140))-2.0172,IF((ABS(B140))&lt;2.62,-0.1754*(ABS(B140))^2+0.8653*(ABS(B140))-0.6331,IF((ABS(B140))&lt;3.49,-0.2517*(ABS(B140))+1.0895,-0.0676*(ABS(B140))+0.4411)))</f>
        <v>0.11522037126500839</v>
      </c>
      <c r="N140">
        <f t="shared" ref="N140:N203" si="94">0.5*1027*PI()*(4^2)*((ABS(C140))^3)*M140/1000</f>
        <v>0</v>
      </c>
      <c r="O140">
        <f t="shared" ref="O140:O203" si="95">IF(N140&gt;210,210,N140)</f>
        <v>0</v>
      </c>
      <c r="P140">
        <f t="shared" ref="P140:P203" si="96">IF((ABS(B140))&lt;1.75,-0.2414*(ABS(B140))^2+1.3698*(ABS(B140))-1.3192,IF((ABS(B140))&lt;2.62,-0.1555*(ABS(B140))^2+0.7713*(ABS(B140))-0.5437,IF((ABS(B140))&lt;3.49,-0.3241*(ABS(B140))+1.2592,-0.0897*(ABS(B140))+0.4465)))</f>
        <v>7.7295417685325774E-2</v>
      </c>
      <c r="Q140">
        <f t="shared" ref="Q140:Q203" si="97">0.5*1027*PI()*(4^2)*((ABS(C140))^3)*P140/1000</f>
        <v>0</v>
      </c>
      <c r="R140">
        <f t="shared" ref="R140:R203" si="98">IF(Q140&gt;210,210,Q140)</f>
        <v>0</v>
      </c>
      <c r="S140">
        <f t="shared" ref="S140:S203" si="99">-0.014*(ABS(B140))^4+0.2264*(ABS(B140))^3-1.3345*(ABS(B140))^2+3.2483*(ABS(B140))-2.3361</f>
        <v>0.1141382853780617</v>
      </c>
      <c r="T140">
        <f t="shared" ref="T140:T203" si="100">0.5*1027*PI()*(4^2)*((ABS(C140))^3)*S140/1000</f>
        <v>0</v>
      </c>
      <c r="U140">
        <f t="shared" ref="U140:U203" si="101">IF(T140&gt;210,210,T140)</f>
        <v>0</v>
      </c>
      <c r="V140">
        <f t="shared" ref="V140:V203" si="102">IF((ABS(B140))&lt;3.49,0.0112*(ABS(B140))^5-0.179*(ABS(B140))^4+1.1226*(ABS(B140))^3-3.5211*(ABS(B140))^2+5.4956*(ABS(B140))-2.9391,-0.1217*(ABS(B140))+0.7568)</f>
        <v>0.27048778640067095</v>
      </c>
      <c r="W140">
        <f t="shared" ref="W140:W203" si="103">0.5*1027*PI()*(4^2)*((ABS(C140))^3)*V140/1000</f>
        <v>0</v>
      </c>
      <c r="X140">
        <f t="shared" ref="X140:X203" si="104">IF(W140&gt;210,210,W140)</f>
        <v>0</v>
      </c>
      <c r="Y140">
        <f t="shared" ref="Y140:Y203" si="105">IF((ABS(B140))&lt;2.62,0.0035*(ABS(B140))^5-0.0678*(ABS(B140))^4+0.5013*(ABS(B140))^3-1.9193*(ABS(B140))^2+3.5577*(ABS(B140))-2.1115,IF((ABS(B140))&lt;3.49,-0.0293*(ABS(B140))^2+0.11*(ABS(B140))+0.3728,-0.1457*(ABS(B140))+0.9085))</f>
        <v>0.20820261092000658</v>
      </c>
      <c r="Z140">
        <f t="shared" ref="Z140:Z203" si="106">0.5*1027*PI()*(4^2)*((ABS(C140))^3)*Y140/1000</f>
        <v>0</v>
      </c>
      <c r="AA140">
        <f t="shared" ref="AA140:AA203" si="107">IF(Z140&gt;210,210,Z140)</f>
        <v>0</v>
      </c>
      <c r="AB140">
        <f t="shared" ref="AB140:AB203" si="108">IF((ABS(B140))&lt;2.62,0.006*(ABS(B140))^5-0.0908*(ABS(B140))^4+0.5676*(ABS(B140))^3-1.9175*(ABS(B140))^2+3.4243*(ABS(B140))-2.0244,IF((ABS(B140))&lt;3.49,-0.1328*(ABS(B140))+0.8078,-0.0506*(ABS(B140))+0.521))</f>
        <v>0.21558732330427599</v>
      </c>
      <c r="AC140">
        <f t="shared" ref="AC140:AC203" si="109">0.5*1027*PI()*(4^2)*((ABS(C140))^3)*AB140/1000</f>
        <v>0</v>
      </c>
      <c r="AD140">
        <f t="shared" ref="AD140:AD203" si="110">IF(AC140&gt;210,210,AC140)</f>
        <v>0</v>
      </c>
      <c r="AE140">
        <f t="shared" ref="AE140:AE203" si="111">IF((ABS(B140))&lt;1.75,-0.0879*(ABS(B140))^3-0.321*(ABS(B140))^2+1.9739*(ABS(B140))-1.6304,IF((ABS(B140))&lt;2.62,-0.1049*(ABS(B140))^2+0.4807*(ABS(B140))-0.1502,0.0111*(ABS(B140))^2-0.1951*(ABS(B140))+0.8244))</f>
        <v>0.22177433252913303</v>
      </c>
      <c r="AF140">
        <f t="shared" ref="AF140:AF203" si="112">0.5*1027*PI()*(4^2)*((ABS(C140))^3)*AE140/1000</f>
        <v>0</v>
      </c>
      <c r="AG140">
        <f t="shared" ref="AG140:AG203" si="113">IF(AF140&gt;210,210,AF140)</f>
        <v>0</v>
      </c>
      <c r="AH140">
        <f t="shared" ref="AH140:AH203" si="114">IF((ABS(B140))&lt;3.49,0.0091*(ABS(B140))^6-0.1507*(ABS(B140))^5+0.9882*(ABS(B140))^4-3.2331*(ABS(B140))^3+5.3695*(ABS(B140))^2-3.938*(ABS(B140))+1.1081,-0.126*(ABS(B140))+0.7369)</f>
        <v>0.27848085937541689</v>
      </c>
      <c r="AI140">
        <f t="shared" ref="AI140:AI203" si="115">0.5*1027*PI()*(4^2)*((ABS(C140))^3)*AH140/1000</f>
        <v>0</v>
      </c>
      <c r="AJ140">
        <f t="shared" ref="AJ140:AJ203" si="116">IF(AI140&gt;210,210,AI140)</f>
        <v>0</v>
      </c>
      <c r="AK140">
        <f t="shared" ref="AK140:AK203" si="117">IF((ABS(B140))&lt;2.62,-0.0124*(ABS(B140))^4+0.2223*(ABS(B140))^3-1.3491*(ABS(B140))^2+3.1536*(ABS(B140))-2.1531,IF((ABS(B140))&lt;3.49,-0.2623*(ABS(B140))+0.9471,-0.0383*(ABS(B140))+0.1652))</f>
        <v>0.14039903753077665</v>
      </c>
      <c r="AL140">
        <f t="shared" ref="AL140:AL203" si="118">0.5*1027*PI()*(4^2)*((ABS(C140))^3)*AK140/1000</f>
        <v>0</v>
      </c>
      <c r="AM140">
        <f t="shared" ref="AM140:AM203" si="119">IF(AL140&gt;210,210,AL140)</f>
        <v>0</v>
      </c>
      <c r="AN140">
        <f t="shared" ref="AN140:AN203" si="120">IF((ABS(B140))&lt;2.62,0.0494*(ABS(B140))^4-0.4247*(ABS(B140))^3+1.1355*(ABS(B140))^2-0.8307*(ABS(B140))+0.0595,-0.0105*(ABS(B140))^2-0.0533*(ABS(B140))+0.584)</f>
        <v>0.11958558148388942</v>
      </c>
      <c r="AO140">
        <f t="shared" ref="AO140:AO203" si="121">0.5*1027*PI()*(4^2)*((ABS(C140))^3)*AN140/1000</f>
        <v>0</v>
      </c>
      <c r="AP140">
        <f t="shared" ref="AP140:AP203" si="122">IF(AO140&gt;210,210,AO140)</f>
        <v>0</v>
      </c>
    </row>
    <row r="141" spans="1:42">
      <c r="A141">
        <v>131</v>
      </c>
      <c r="B141">
        <f t="shared" si="85"/>
        <v>-1.6080375660554092</v>
      </c>
      <c r="C141">
        <f t="shared" si="86"/>
        <v>-1.6080375660554092</v>
      </c>
      <c r="D141">
        <f t="shared" si="87"/>
        <v>0.32631633350517442</v>
      </c>
      <c r="E141">
        <f t="shared" si="82"/>
        <v>35.021737352738512</v>
      </c>
      <c r="F141">
        <f t="shared" si="88"/>
        <v>35.021737352738512</v>
      </c>
      <c r="G141">
        <f t="shared" si="83"/>
        <v>0.24984572191806986</v>
      </c>
      <c r="H141">
        <f t="shared" si="84"/>
        <v>26.814567195366077</v>
      </c>
      <c r="I141">
        <f t="shared" si="89"/>
        <v>26.814567195366077</v>
      </c>
      <c r="J141">
        <f t="shared" si="90"/>
        <v>0.32190765041028424</v>
      </c>
      <c r="K141">
        <f t="shared" si="91"/>
        <v>34.548577643685043</v>
      </c>
      <c r="L141">
        <f t="shared" si="92"/>
        <v>34.548577643685043</v>
      </c>
      <c r="M141">
        <f t="shared" si="93"/>
        <v>0.29002615952298738</v>
      </c>
      <c r="N141">
        <f t="shared" si="94"/>
        <v>31.126912573245257</v>
      </c>
      <c r="O141">
        <f t="shared" si="95"/>
        <v>31.126912573245257</v>
      </c>
      <c r="P141">
        <f t="shared" si="96"/>
        <v>0.25928140392041898</v>
      </c>
      <c r="Q141">
        <f t="shared" si="97"/>
        <v>27.827247048932136</v>
      </c>
      <c r="R141">
        <f t="shared" si="98"/>
        <v>27.827247048932136</v>
      </c>
      <c r="S141">
        <f t="shared" si="99"/>
        <v>0.28433068469743805</v>
      </c>
      <c r="T141">
        <f t="shared" si="100"/>
        <v>30.515648585025801</v>
      </c>
      <c r="U141">
        <f t="shared" si="101"/>
        <v>30.515648585025801</v>
      </c>
      <c r="V141">
        <f t="shared" si="102"/>
        <v>0.38461447613544664</v>
      </c>
      <c r="W141">
        <f t="shared" si="103"/>
        <v>41.278556364580915</v>
      </c>
      <c r="X141">
        <f t="shared" si="104"/>
        <v>41.278556364580915</v>
      </c>
      <c r="Y141">
        <f t="shared" si="105"/>
        <v>0.31524475160410859</v>
      </c>
      <c r="Z141">
        <f t="shared" si="106"/>
        <v>33.833485360405085</v>
      </c>
      <c r="AA141">
        <f t="shared" si="107"/>
        <v>33.833485360405085</v>
      </c>
      <c r="AB141">
        <f t="shared" si="108"/>
        <v>0.34125992114560999</v>
      </c>
      <c r="AC141">
        <f t="shared" si="109"/>
        <v>36.625550425254126</v>
      </c>
      <c r="AD141">
        <f t="shared" si="110"/>
        <v>36.625550425254126</v>
      </c>
      <c r="AE141">
        <f t="shared" si="111"/>
        <v>0.34817678788512496</v>
      </c>
      <c r="AF141">
        <f t="shared" si="112"/>
        <v>37.367899690009345</v>
      </c>
      <c r="AG141">
        <f t="shared" si="113"/>
        <v>37.367899690009345</v>
      </c>
      <c r="AH141">
        <f t="shared" si="114"/>
        <v>0.36108542749007078</v>
      </c>
      <c r="AI141">
        <f t="shared" si="115"/>
        <v>38.753312981981146</v>
      </c>
      <c r="AJ141">
        <f t="shared" si="116"/>
        <v>38.753312981981146</v>
      </c>
      <c r="AK141">
        <f t="shared" si="117"/>
        <v>0.27094716149003428</v>
      </c>
      <c r="AL141">
        <f t="shared" si="118"/>
        <v>29.079268647836589</v>
      </c>
      <c r="AM141">
        <f t="shared" si="119"/>
        <v>29.079268647836589</v>
      </c>
      <c r="AN141">
        <f t="shared" si="120"/>
        <v>0.22424502172873917</v>
      </c>
      <c r="AO141">
        <f t="shared" si="121"/>
        <v>24.066984846526267</v>
      </c>
      <c r="AP141">
        <f t="shared" si="122"/>
        <v>24.066984846526267</v>
      </c>
    </row>
    <row r="142" spans="1:42">
      <c r="A142">
        <v>132</v>
      </c>
      <c r="B142">
        <f t="shared" si="85"/>
        <v>-1.4832328416192815</v>
      </c>
      <c r="C142">
        <f t="shared" si="86"/>
        <v>0</v>
      </c>
      <c r="D142">
        <f t="shared" si="87"/>
        <v>0.26391241801377863</v>
      </c>
      <c r="E142">
        <f t="shared" si="82"/>
        <v>0</v>
      </c>
      <c r="F142">
        <f t="shared" si="88"/>
        <v>0</v>
      </c>
      <c r="G142">
        <f t="shared" si="83"/>
        <v>0.18159361272991381</v>
      </c>
      <c r="H142">
        <f t="shared" si="84"/>
        <v>0</v>
      </c>
      <c r="I142">
        <f t="shared" si="89"/>
        <v>0</v>
      </c>
      <c r="J142">
        <f t="shared" si="90"/>
        <v>0.26132487209466593</v>
      </c>
      <c r="K142">
        <f t="shared" si="91"/>
        <v>0</v>
      </c>
      <c r="L142">
        <f t="shared" si="92"/>
        <v>0</v>
      </c>
      <c r="M142">
        <f t="shared" si="93"/>
        <v>0.22222757076103417</v>
      </c>
      <c r="N142">
        <f t="shared" si="94"/>
        <v>0</v>
      </c>
      <c r="O142">
        <f t="shared" si="95"/>
        <v>0</v>
      </c>
      <c r="P142">
        <f t="shared" si="96"/>
        <v>0.18145725593272832</v>
      </c>
      <c r="Q142">
        <f t="shared" si="97"/>
        <v>0</v>
      </c>
      <c r="R142">
        <f t="shared" si="98"/>
        <v>0</v>
      </c>
      <c r="S142">
        <f t="shared" si="99"/>
        <v>0.21701541699599813</v>
      </c>
      <c r="T142">
        <f t="shared" si="100"/>
        <v>0</v>
      </c>
      <c r="U142">
        <f t="shared" si="101"/>
        <v>0</v>
      </c>
      <c r="V142">
        <f t="shared" si="102"/>
        <v>0.34299958206169023</v>
      </c>
      <c r="W142">
        <f t="shared" si="103"/>
        <v>0</v>
      </c>
      <c r="X142">
        <f t="shared" si="104"/>
        <v>0</v>
      </c>
      <c r="Y142">
        <f t="shared" si="105"/>
        <v>0.27573913117238469</v>
      </c>
      <c r="Z142">
        <f t="shared" si="106"/>
        <v>0</v>
      </c>
      <c r="AA142">
        <f t="shared" si="107"/>
        <v>0</v>
      </c>
      <c r="AB142">
        <f t="shared" si="108"/>
        <v>0.29190701952777065</v>
      </c>
      <c r="AC142">
        <f t="shared" si="109"/>
        <v>0</v>
      </c>
      <c r="AD142">
        <f t="shared" si="110"/>
        <v>0</v>
      </c>
      <c r="AE142">
        <f t="shared" si="111"/>
        <v>0.30433491904170862</v>
      </c>
      <c r="AF142">
        <f t="shared" si="112"/>
        <v>0</v>
      </c>
      <c r="AG142">
        <f t="shared" si="113"/>
        <v>0</v>
      </c>
      <c r="AH142">
        <f t="shared" si="114"/>
        <v>0.32791062418181993</v>
      </c>
      <c r="AI142">
        <f t="shared" si="115"/>
        <v>0</v>
      </c>
      <c r="AJ142">
        <f t="shared" si="116"/>
        <v>0</v>
      </c>
      <c r="AK142">
        <f t="shared" si="117"/>
        <v>0.22179878409349785</v>
      </c>
      <c r="AL142">
        <f t="shared" si="118"/>
        <v>0</v>
      </c>
      <c r="AM142">
        <f t="shared" si="119"/>
        <v>0</v>
      </c>
      <c r="AN142">
        <f t="shared" si="120"/>
        <v>0.17871600260891884</v>
      </c>
      <c r="AO142">
        <f t="shared" si="121"/>
        <v>0</v>
      </c>
      <c r="AP142">
        <f t="shared" si="122"/>
        <v>0</v>
      </c>
    </row>
    <row r="143" spans="1:42">
      <c r="A143">
        <v>133</v>
      </c>
      <c r="B143">
        <f t="shared" si="85"/>
        <v>-1.000845975698136</v>
      </c>
      <c r="C143">
        <f t="shared" si="86"/>
        <v>0</v>
      </c>
      <c r="D143">
        <f t="shared" si="87"/>
        <v>-0.23678650589020123</v>
      </c>
      <c r="E143">
        <f t="shared" si="82"/>
        <v>0</v>
      </c>
      <c r="F143">
        <f t="shared" si="88"/>
        <v>0</v>
      </c>
      <c r="G143">
        <f t="shared" si="83"/>
        <v>-0.20136209841482877</v>
      </c>
      <c r="H143">
        <f t="shared" si="84"/>
        <v>0</v>
      </c>
      <c r="I143">
        <f t="shared" si="89"/>
        <v>0</v>
      </c>
      <c r="J143">
        <f t="shared" si="90"/>
        <v>-0.24647351488049019</v>
      </c>
      <c r="K143">
        <f t="shared" si="91"/>
        <v>0</v>
      </c>
      <c r="L143">
        <f t="shared" si="92"/>
        <v>0</v>
      </c>
      <c r="M143">
        <f t="shared" si="93"/>
        <v>-0.21588593613496654</v>
      </c>
      <c r="N143">
        <f t="shared" si="94"/>
        <v>0</v>
      </c>
      <c r="O143">
        <f t="shared" si="95"/>
        <v>0</v>
      </c>
      <c r="P143">
        <f t="shared" si="96"/>
        <v>-0.19004979231966979</v>
      </c>
      <c r="Q143">
        <f t="shared" si="97"/>
        <v>0</v>
      </c>
      <c r="R143">
        <f t="shared" si="98"/>
        <v>0</v>
      </c>
      <c r="S143">
        <f t="shared" si="99"/>
        <v>-0.20888324321827145</v>
      </c>
      <c r="T143">
        <f t="shared" si="100"/>
        <v>0</v>
      </c>
      <c r="U143">
        <f t="shared" si="101"/>
        <v>0</v>
      </c>
      <c r="V143">
        <f t="shared" si="102"/>
        <v>-8.8184508975999165E-3</v>
      </c>
      <c r="W143">
        <f t="shared" si="103"/>
        <v>0</v>
      </c>
      <c r="X143">
        <f t="shared" si="104"/>
        <v>0</v>
      </c>
      <c r="Y143">
        <f t="shared" si="105"/>
        <v>-3.5280558974586373E-2</v>
      </c>
      <c r="Z143">
        <f t="shared" si="106"/>
        <v>0</v>
      </c>
      <c r="AA143">
        <f t="shared" si="107"/>
        <v>0</v>
      </c>
      <c r="AB143">
        <f t="shared" si="108"/>
        <v>-3.3989294357588573E-2</v>
      </c>
      <c r="AC143">
        <f t="shared" si="109"/>
        <v>0</v>
      </c>
      <c r="AD143">
        <f t="shared" si="110"/>
        <v>0</v>
      </c>
      <c r="AE143">
        <f t="shared" si="111"/>
        <v>-6.449674726757304E-2</v>
      </c>
      <c r="AF143">
        <f t="shared" si="112"/>
        <v>0</v>
      </c>
      <c r="AG143">
        <f t="shared" si="113"/>
        <v>0</v>
      </c>
      <c r="AH143">
        <f t="shared" si="114"/>
        <v>0.15340099240995264</v>
      </c>
      <c r="AI143">
        <f t="shared" si="115"/>
        <v>0</v>
      </c>
      <c r="AJ143">
        <f t="shared" si="116"/>
        <v>0</v>
      </c>
      <c r="AK143">
        <f t="shared" si="117"/>
        <v>-0.13779306324367102</v>
      </c>
      <c r="AL143">
        <f t="shared" si="118"/>
        <v>0</v>
      </c>
      <c r="AM143">
        <f t="shared" si="119"/>
        <v>0</v>
      </c>
      <c r="AN143">
        <f t="shared" si="120"/>
        <v>-1.0692121244992969E-2</v>
      </c>
      <c r="AO143">
        <f t="shared" si="121"/>
        <v>0</v>
      </c>
      <c r="AP143">
        <f t="shared" si="122"/>
        <v>0</v>
      </c>
    </row>
    <row r="144" spans="1:42">
      <c r="A144">
        <v>134</v>
      </c>
      <c r="B144">
        <f t="shared" si="85"/>
        <v>-0.28959387440323353</v>
      </c>
      <c r="C144">
        <f t="shared" si="86"/>
        <v>0</v>
      </c>
      <c r="D144">
        <f t="shared" si="87"/>
        <v>-1.7498972251347293</v>
      </c>
      <c r="E144">
        <f t="shared" si="82"/>
        <v>0</v>
      </c>
      <c r="F144">
        <f t="shared" si="88"/>
        <v>0</v>
      </c>
      <c r="G144">
        <f t="shared" si="83"/>
        <v>-1.1113729372257806</v>
      </c>
      <c r="H144">
        <f t="shared" si="84"/>
        <v>0</v>
      </c>
      <c r="I144">
        <f t="shared" si="89"/>
        <v>0</v>
      </c>
      <c r="J144">
        <f t="shared" si="90"/>
        <v>-2.5988306492359476</v>
      </c>
      <c r="K144">
        <f t="shared" si="91"/>
        <v>0</v>
      </c>
      <c r="L144">
        <f t="shared" si="92"/>
        <v>0</v>
      </c>
      <c r="M144">
        <f t="shared" si="93"/>
        <v>-1.3721802883365015</v>
      </c>
      <c r="N144">
        <f t="shared" si="94"/>
        <v>0</v>
      </c>
      <c r="O144">
        <f t="shared" si="95"/>
        <v>0</v>
      </c>
      <c r="P144">
        <f t="shared" si="96"/>
        <v>-0.94275922820142943</v>
      </c>
      <c r="Q144">
        <f t="shared" si="97"/>
        <v>0</v>
      </c>
      <c r="R144">
        <f t="shared" si="98"/>
        <v>0</v>
      </c>
      <c r="S144">
        <f t="shared" si="99"/>
        <v>-1.5019295045509984</v>
      </c>
      <c r="T144">
        <f t="shared" si="100"/>
        <v>0</v>
      </c>
      <c r="U144">
        <f t="shared" si="101"/>
        <v>0</v>
      </c>
      <c r="V144">
        <f t="shared" si="102"/>
        <v>-1.616875508625957</v>
      </c>
      <c r="W144">
        <f t="shared" si="103"/>
        <v>0</v>
      </c>
      <c r="X144">
        <f t="shared" si="104"/>
        <v>0</v>
      </c>
      <c r="Y144">
        <f t="shared" si="105"/>
        <v>-1.2304680385171762</v>
      </c>
      <c r="Z144">
        <f t="shared" si="106"/>
        <v>0</v>
      </c>
      <c r="AA144">
        <f t="shared" si="107"/>
        <v>0</v>
      </c>
      <c r="AB144">
        <f t="shared" si="108"/>
        <v>-1.1803953716139624</v>
      </c>
      <c r="AC144">
        <f t="shared" si="109"/>
        <v>0</v>
      </c>
      <c r="AD144">
        <f t="shared" si="110"/>
        <v>0</v>
      </c>
      <c r="AE144">
        <f t="shared" si="111"/>
        <v>-1.0878259907879644</v>
      </c>
      <c r="AF144">
        <f t="shared" si="112"/>
        <v>0</v>
      </c>
      <c r="AG144">
        <f t="shared" si="113"/>
        <v>0</v>
      </c>
      <c r="AH144">
        <f t="shared" si="114"/>
        <v>0.34611780220447508</v>
      </c>
      <c r="AI144">
        <f t="shared" si="115"/>
        <v>0</v>
      </c>
      <c r="AJ144">
        <f t="shared" si="116"/>
        <v>0</v>
      </c>
      <c r="AK144">
        <f t="shared" si="117"/>
        <v>-1.347666789936026</v>
      </c>
      <c r="AL144">
        <f t="shared" si="118"/>
        <v>0</v>
      </c>
      <c r="AM144">
        <f t="shared" si="119"/>
        <v>0</v>
      </c>
      <c r="AN144">
        <f t="shared" si="120"/>
        <v>-9.5804472863819073E-2</v>
      </c>
      <c r="AO144">
        <f t="shared" si="121"/>
        <v>0</v>
      </c>
      <c r="AP144">
        <f t="shared" si="122"/>
        <v>0</v>
      </c>
    </row>
    <row r="145" spans="1:42">
      <c r="A145">
        <v>135</v>
      </c>
      <c r="B145">
        <f t="shared" si="85"/>
        <v>0.47010044406928886</v>
      </c>
      <c r="C145">
        <f t="shared" si="86"/>
        <v>0</v>
      </c>
      <c r="D145">
        <f t="shared" si="87"/>
        <v>-1.3322183254339894</v>
      </c>
      <c r="E145">
        <f t="shared" si="82"/>
        <v>0</v>
      </c>
      <c r="F145">
        <f t="shared" si="88"/>
        <v>0</v>
      </c>
      <c r="G145">
        <f t="shared" si="83"/>
        <v>-0.84145129183412859</v>
      </c>
      <c r="H145">
        <f t="shared" si="84"/>
        <v>0</v>
      </c>
      <c r="I145">
        <f t="shared" si="89"/>
        <v>0</v>
      </c>
      <c r="J145">
        <f t="shared" si="90"/>
        <v>-1.7343532680022165</v>
      </c>
      <c r="K145">
        <f t="shared" si="91"/>
        <v>0</v>
      </c>
      <c r="L145">
        <f t="shared" si="92"/>
        <v>0</v>
      </c>
      <c r="M145">
        <f t="shared" si="93"/>
        <v>-1.0211405439907606</v>
      </c>
      <c r="N145">
        <f t="shared" si="94"/>
        <v>0</v>
      </c>
      <c r="O145">
        <f t="shared" si="95"/>
        <v>0</v>
      </c>
      <c r="P145">
        <f t="shared" si="96"/>
        <v>-0.72860446651580213</v>
      </c>
      <c r="Q145">
        <f t="shared" si="97"/>
        <v>0</v>
      </c>
      <c r="R145">
        <f t="shared" si="98"/>
        <v>0</v>
      </c>
      <c r="S145">
        <f t="shared" si="99"/>
        <v>-1.0811529299903007</v>
      </c>
      <c r="T145">
        <f t="shared" si="100"/>
        <v>0</v>
      </c>
      <c r="U145">
        <f t="shared" si="101"/>
        <v>0</v>
      </c>
      <c r="V145">
        <f t="shared" si="102"/>
        <v>-1.0256179945769808</v>
      </c>
      <c r="W145">
        <f t="shared" si="103"/>
        <v>0</v>
      </c>
      <c r="X145">
        <f t="shared" si="104"/>
        <v>0</v>
      </c>
      <c r="Y145">
        <f t="shared" si="105"/>
        <v>-0.81432930540023274</v>
      </c>
      <c r="Z145">
        <f t="shared" si="106"/>
        <v>0</v>
      </c>
      <c r="AA145">
        <f t="shared" si="107"/>
        <v>0</v>
      </c>
      <c r="AB145">
        <f t="shared" si="108"/>
        <v>-0.78372092442025898</v>
      </c>
      <c r="AC145">
        <f t="shared" si="109"/>
        <v>0</v>
      </c>
      <c r="AD145">
        <f t="shared" si="110"/>
        <v>0</v>
      </c>
      <c r="AE145">
        <f t="shared" si="111"/>
        <v>-0.78253983863480825</v>
      </c>
      <c r="AF145">
        <f t="shared" si="112"/>
        <v>0</v>
      </c>
      <c r="AG145">
        <f t="shared" si="113"/>
        <v>0</v>
      </c>
      <c r="AH145">
        <f t="shared" si="114"/>
        <v>0.15248916846688987</v>
      </c>
      <c r="AI145">
        <f t="shared" si="115"/>
        <v>0</v>
      </c>
      <c r="AJ145">
        <f t="shared" si="116"/>
        <v>0</v>
      </c>
      <c r="AK145">
        <f t="shared" si="117"/>
        <v>-0.94624576629807677</v>
      </c>
      <c r="AL145">
        <f t="shared" si="118"/>
        <v>0</v>
      </c>
      <c r="AM145">
        <f t="shared" si="119"/>
        <v>0</v>
      </c>
      <c r="AN145">
        <f t="shared" si="120"/>
        <v>-0.12178254671235178</v>
      </c>
      <c r="AO145">
        <f t="shared" si="121"/>
        <v>0</v>
      </c>
      <c r="AP145">
        <f t="shared" si="122"/>
        <v>0</v>
      </c>
    </row>
    <row r="146" spans="1:42">
      <c r="A146">
        <v>136</v>
      </c>
      <c r="B146">
        <f t="shared" si="85"/>
        <v>1.0916622488538679</v>
      </c>
      <c r="C146">
        <f t="shared" si="86"/>
        <v>0</v>
      </c>
      <c r="D146">
        <f t="shared" si="87"/>
        <v>-0.10523244064564174</v>
      </c>
      <c r="E146">
        <f t="shared" si="82"/>
        <v>0</v>
      </c>
      <c r="F146">
        <f t="shared" si="88"/>
        <v>0</v>
      </c>
      <c r="G146">
        <f t="shared" si="83"/>
        <v>-0.11479896436304871</v>
      </c>
      <c r="H146">
        <f t="shared" si="84"/>
        <v>0</v>
      </c>
      <c r="I146">
        <f t="shared" si="89"/>
        <v>0</v>
      </c>
      <c r="J146">
        <f t="shared" si="90"/>
        <v>-0.10651967567489784</v>
      </c>
      <c r="K146">
        <f t="shared" si="91"/>
        <v>0</v>
      </c>
      <c r="L146">
        <f t="shared" si="92"/>
        <v>0</v>
      </c>
      <c r="M146">
        <f t="shared" si="93"/>
        <v>-0.11202905405806174</v>
      </c>
      <c r="N146">
        <f t="shared" si="94"/>
        <v>0</v>
      </c>
      <c r="O146">
        <f t="shared" si="95"/>
        <v>0</v>
      </c>
      <c r="P146">
        <f t="shared" si="96"/>
        <v>-0.11152382030921792</v>
      </c>
      <c r="Q146">
        <f t="shared" si="97"/>
        <v>0</v>
      </c>
      <c r="R146">
        <f t="shared" si="98"/>
        <v>0</v>
      </c>
      <c r="S146">
        <f t="shared" si="99"/>
        <v>-0.10575747648558842</v>
      </c>
      <c r="T146">
        <f t="shared" si="100"/>
        <v>0</v>
      </c>
      <c r="U146">
        <f t="shared" si="101"/>
        <v>0</v>
      </c>
      <c r="V146">
        <f t="shared" si="102"/>
        <v>8.7658274433972672E-2</v>
      </c>
      <c r="W146">
        <f t="shared" si="103"/>
        <v>0</v>
      </c>
      <c r="X146">
        <f t="shared" si="104"/>
        <v>0</v>
      </c>
      <c r="Y146">
        <f t="shared" si="105"/>
        <v>4.6334825507854838E-2</v>
      </c>
      <c r="Z146">
        <f t="shared" si="106"/>
        <v>0</v>
      </c>
      <c r="AA146">
        <f t="shared" si="107"/>
        <v>0</v>
      </c>
      <c r="AB146">
        <f t="shared" si="108"/>
        <v>4.7417126550867827E-2</v>
      </c>
      <c r="AC146">
        <f t="shared" si="109"/>
        <v>0</v>
      </c>
      <c r="AD146">
        <f t="shared" si="110"/>
        <v>0</v>
      </c>
      <c r="AE146">
        <f t="shared" si="111"/>
        <v>2.7533288021694746E-2</v>
      </c>
      <c r="AF146">
        <f t="shared" si="112"/>
        <v>0</v>
      </c>
      <c r="AG146">
        <f t="shared" si="113"/>
        <v>0</v>
      </c>
      <c r="AH146">
        <f t="shared" si="114"/>
        <v>0.18717772612247674</v>
      </c>
      <c r="AI146">
        <f t="shared" si="115"/>
        <v>0</v>
      </c>
      <c r="AJ146">
        <f t="shared" si="116"/>
        <v>0</v>
      </c>
      <c r="AK146">
        <f t="shared" si="117"/>
        <v>-4.6598706152461755E-2</v>
      </c>
      <c r="AL146">
        <f t="shared" si="118"/>
        <v>0</v>
      </c>
      <c r="AM146">
        <f t="shared" si="119"/>
        <v>0</v>
      </c>
      <c r="AN146">
        <f t="shared" si="120"/>
        <v>2.3501144423029863E-2</v>
      </c>
      <c r="AO146">
        <f t="shared" si="121"/>
        <v>0</v>
      </c>
      <c r="AP146">
        <f t="shared" si="122"/>
        <v>0</v>
      </c>
    </row>
    <row r="147" spans="1:42">
      <c r="A147">
        <v>137</v>
      </c>
      <c r="B147">
        <f t="shared" si="85"/>
        <v>1.4279686451425502</v>
      </c>
      <c r="C147">
        <f t="shared" si="86"/>
        <v>0</v>
      </c>
      <c r="D147">
        <f t="shared" si="87"/>
        <v>0.22901956188831685</v>
      </c>
      <c r="E147">
        <f t="shared" si="82"/>
        <v>0</v>
      </c>
      <c r="F147">
        <f t="shared" si="88"/>
        <v>0</v>
      </c>
      <c r="G147">
        <f t="shared" si="83"/>
        <v>0.14732300042084789</v>
      </c>
      <c r="H147">
        <f t="shared" si="84"/>
        <v>0</v>
      </c>
      <c r="I147">
        <f t="shared" si="89"/>
        <v>0</v>
      </c>
      <c r="J147">
        <f t="shared" si="90"/>
        <v>0.22756803588053831</v>
      </c>
      <c r="K147">
        <f t="shared" si="91"/>
        <v>0</v>
      </c>
      <c r="L147">
        <f t="shared" si="92"/>
        <v>0</v>
      </c>
      <c r="M147">
        <f t="shared" si="93"/>
        <v>0.18622422964250873</v>
      </c>
      <c r="N147">
        <f t="shared" si="94"/>
        <v>0</v>
      </c>
      <c r="O147">
        <f t="shared" si="95"/>
        <v>0</v>
      </c>
      <c r="P147">
        <f t="shared" si="96"/>
        <v>0.14459404952169064</v>
      </c>
      <c r="Q147">
        <f t="shared" si="97"/>
        <v>0</v>
      </c>
      <c r="R147">
        <f t="shared" si="98"/>
        <v>0</v>
      </c>
      <c r="S147">
        <f t="shared" si="99"/>
        <v>0.18221144782251164</v>
      </c>
      <c r="T147">
        <f t="shared" si="100"/>
        <v>0</v>
      </c>
      <c r="U147">
        <f t="shared" si="101"/>
        <v>0</v>
      </c>
      <c r="V147">
        <f t="shared" si="102"/>
        <v>0.31956731242444736</v>
      </c>
      <c r="W147">
        <f t="shared" si="103"/>
        <v>0</v>
      </c>
      <c r="X147">
        <f t="shared" si="104"/>
        <v>0</v>
      </c>
      <c r="Y147">
        <f t="shared" si="105"/>
        <v>0.25369155013382594</v>
      </c>
      <c r="Z147">
        <f t="shared" si="106"/>
        <v>0</v>
      </c>
      <c r="AA147">
        <f t="shared" si="107"/>
        <v>0</v>
      </c>
      <c r="AB147">
        <f t="shared" si="108"/>
        <v>0.26623234284264807</v>
      </c>
      <c r="AC147">
        <f t="shared" si="109"/>
        <v>0</v>
      </c>
      <c r="AD147">
        <f t="shared" si="110"/>
        <v>0</v>
      </c>
      <c r="AE147">
        <f t="shared" si="111"/>
        <v>0.27777402717702437</v>
      </c>
      <c r="AF147">
        <f t="shared" si="112"/>
        <v>0</v>
      </c>
      <c r="AG147">
        <f t="shared" si="113"/>
        <v>0</v>
      </c>
      <c r="AH147">
        <f t="shared" si="114"/>
        <v>0.3108922634940583</v>
      </c>
      <c r="AI147">
        <f t="shared" si="115"/>
        <v>0</v>
      </c>
      <c r="AJ147">
        <f t="shared" si="116"/>
        <v>0</v>
      </c>
      <c r="AK147">
        <f t="shared" si="117"/>
        <v>0.19492645996786306</v>
      </c>
      <c r="AL147">
        <f t="shared" si="118"/>
        <v>0</v>
      </c>
      <c r="AM147">
        <f t="shared" si="119"/>
        <v>0</v>
      </c>
      <c r="AN147">
        <f t="shared" si="120"/>
        <v>0.15745304042469821</v>
      </c>
      <c r="AO147">
        <f t="shared" si="121"/>
        <v>0</v>
      </c>
      <c r="AP147">
        <f t="shared" si="122"/>
        <v>0</v>
      </c>
    </row>
    <row r="148" spans="1:42">
      <c r="A148">
        <v>138</v>
      </c>
      <c r="B148">
        <f t="shared" si="85"/>
        <v>1.4059100234002004</v>
      </c>
      <c r="C148">
        <f t="shared" si="86"/>
        <v>0</v>
      </c>
      <c r="D148">
        <f t="shared" si="87"/>
        <v>0.21370697051126619</v>
      </c>
      <c r="E148">
        <f t="shared" si="82"/>
        <v>0</v>
      </c>
      <c r="F148">
        <f t="shared" si="88"/>
        <v>0</v>
      </c>
      <c r="G148">
        <f t="shared" si="83"/>
        <v>0.13295008430596011</v>
      </c>
      <c r="H148">
        <f t="shared" si="84"/>
        <v>0</v>
      </c>
      <c r="I148">
        <f t="shared" si="89"/>
        <v>0</v>
      </c>
      <c r="J148">
        <f t="shared" si="90"/>
        <v>0.2127347708051639</v>
      </c>
      <c r="K148">
        <f t="shared" si="91"/>
        <v>0</v>
      </c>
      <c r="L148">
        <f t="shared" si="92"/>
        <v>0</v>
      </c>
      <c r="M148">
        <f t="shared" si="93"/>
        <v>0.17082829256166354</v>
      </c>
      <c r="N148">
        <f t="shared" si="94"/>
        <v>0</v>
      </c>
      <c r="O148">
        <f t="shared" si="95"/>
        <v>0</v>
      </c>
      <c r="P148">
        <f t="shared" si="96"/>
        <v>0.12946841532682196</v>
      </c>
      <c r="Q148">
        <f t="shared" si="97"/>
        <v>0</v>
      </c>
      <c r="R148">
        <f t="shared" si="98"/>
        <v>0</v>
      </c>
      <c r="S148">
        <f t="shared" si="99"/>
        <v>0.16741367071145286</v>
      </c>
      <c r="T148">
        <f t="shared" si="100"/>
        <v>0</v>
      </c>
      <c r="U148">
        <f t="shared" si="101"/>
        <v>0</v>
      </c>
      <c r="V148">
        <f t="shared" si="102"/>
        <v>0.30925037302911473</v>
      </c>
      <c r="W148">
        <f t="shared" si="103"/>
        <v>0</v>
      </c>
      <c r="X148">
        <f t="shared" si="104"/>
        <v>0</v>
      </c>
      <c r="Y148">
        <f t="shared" si="105"/>
        <v>0.2440498801331632</v>
      </c>
      <c r="Z148">
        <f t="shared" si="106"/>
        <v>0</v>
      </c>
      <c r="AA148">
        <f t="shared" si="107"/>
        <v>0</v>
      </c>
      <c r="AB148">
        <f t="shared" si="108"/>
        <v>0.25527381732097876</v>
      </c>
      <c r="AC148">
        <f t="shared" si="109"/>
        <v>0</v>
      </c>
      <c r="AD148">
        <f t="shared" si="110"/>
        <v>0</v>
      </c>
      <c r="AE148">
        <f t="shared" si="111"/>
        <v>0.26597753373118005</v>
      </c>
      <c r="AF148">
        <f t="shared" si="112"/>
        <v>0</v>
      </c>
      <c r="AG148">
        <f t="shared" si="113"/>
        <v>0</v>
      </c>
      <c r="AH148">
        <f t="shared" si="114"/>
        <v>0.30373268854990321</v>
      </c>
      <c r="AI148">
        <f t="shared" si="115"/>
        <v>0</v>
      </c>
      <c r="AJ148">
        <f t="shared" si="116"/>
        <v>0</v>
      </c>
      <c r="AK148">
        <f t="shared" si="117"/>
        <v>0.1832734071582478</v>
      </c>
      <c r="AL148">
        <f t="shared" si="118"/>
        <v>0</v>
      </c>
      <c r="AM148">
        <f t="shared" si="119"/>
        <v>0</v>
      </c>
      <c r="AN148">
        <f t="shared" si="120"/>
        <v>0.14882250751273085</v>
      </c>
      <c r="AO148">
        <f t="shared" si="121"/>
        <v>0</v>
      </c>
      <c r="AP148">
        <f t="shared" si="122"/>
        <v>0</v>
      </c>
    </row>
    <row r="149" spans="1:42">
      <c r="A149">
        <v>139</v>
      </c>
      <c r="B149">
        <f t="shared" si="85"/>
        <v>1.0418626681255112</v>
      </c>
      <c r="C149">
        <f t="shared" si="86"/>
        <v>0</v>
      </c>
      <c r="D149">
        <f t="shared" si="87"/>
        <v>-0.17505492157372338</v>
      </c>
      <c r="E149">
        <f t="shared" si="82"/>
        <v>0</v>
      </c>
      <c r="F149">
        <f t="shared" si="88"/>
        <v>0</v>
      </c>
      <c r="G149">
        <f t="shared" si="83"/>
        <v>-0.16143537849856004</v>
      </c>
      <c r="H149">
        <f t="shared" si="84"/>
        <v>0</v>
      </c>
      <c r="I149">
        <f t="shared" si="89"/>
        <v>0</v>
      </c>
      <c r="J149">
        <f t="shared" si="90"/>
        <v>-0.18009490704413267</v>
      </c>
      <c r="K149">
        <f t="shared" si="91"/>
        <v>0</v>
      </c>
      <c r="L149">
        <f t="shared" si="92"/>
        <v>0</v>
      </c>
      <c r="M149">
        <f t="shared" si="93"/>
        <v>-0.16775170590471955</v>
      </c>
      <c r="N149">
        <f t="shared" si="94"/>
        <v>0</v>
      </c>
      <c r="O149">
        <f t="shared" si="95"/>
        <v>0</v>
      </c>
      <c r="P149">
        <f t="shared" si="96"/>
        <v>-0.15409086276466799</v>
      </c>
      <c r="Q149">
        <f t="shared" si="97"/>
        <v>0</v>
      </c>
      <c r="R149">
        <f t="shared" si="98"/>
        <v>0</v>
      </c>
      <c r="S149">
        <f t="shared" si="99"/>
        <v>-0.16084329408511167</v>
      </c>
      <c r="T149">
        <f t="shared" si="100"/>
        <v>0</v>
      </c>
      <c r="U149">
        <f t="shared" si="101"/>
        <v>0</v>
      </c>
      <c r="V149">
        <f t="shared" si="102"/>
        <v>3.6894056009607823E-2</v>
      </c>
      <c r="W149">
        <f t="shared" si="103"/>
        <v>0</v>
      </c>
      <c r="X149">
        <f t="shared" si="104"/>
        <v>0</v>
      </c>
      <c r="Y149">
        <f t="shared" si="105"/>
        <v>3.1172242729038402E-3</v>
      </c>
      <c r="Z149">
        <f t="shared" si="106"/>
        <v>0</v>
      </c>
      <c r="AA149">
        <f t="shared" si="107"/>
        <v>0</v>
      </c>
      <c r="AB149">
        <f t="shared" si="108"/>
        <v>4.1354620012987731E-3</v>
      </c>
      <c r="AC149">
        <f t="shared" si="109"/>
        <v>0</v>
      </c>
      <c r="AD149">
        <f t="shared" si="110"/>
        <v>0</v>
      </c>
      <c r="AE149">
        <f t="shared" si="111"/>
        <v>-2.1713423369873919E-2</v>
      </c>
      <c r="AF149">
        <f t="shared" si="112"/>
        <v>0</v>
      </c>
      <c r="AG149">
        <f t="shared" si="113"/>
        <v>0</v>
      </c>
      <c r="AH149">
        <f t="shared" si="114"/>
        <v>0.16834422886662437</v>
      </c>
      <c r="AI149">
        <f t="shared" si="115"/>
        <v>0</v>
      </c>
      <c r="AJ149">
        <f t="shared" si="116"/>
        <v>0</v>
      </c>
      <c r="AK149">
        <f t="shared" si="117"/>
        <v>-9.5107212713176459E-2</v>
      </c>
      <c r="AL149">
        <f t="shared" si="118"/>
        <v>0</v>
      </c>
      <c r="AM149">
        <f t="shared" si="119"/>
        <v>0</v>
      </c>
      <c r="AN149">
        <f t="shared" si="120"/>
        <v>4.4896713192004167E-3</v>
      </c>
      <c r="AO149">
        <f t="shared" si="121"/>
        <v>0</v>
      </c>
      <c r="AP149">
        <f t="shared" si="122"/>
        <v>0</v>
      </c>
    </row>
    <row r="150" spans="1:42">
      <c r="A150">
        <v>140</v>
      </c>
      <c r="B150">
        <f t="shared" si="85"/>
        <v>0.43492365249676801</v>
      </c>
      <c r="C150">
        <f t="shared" si="86"/>
        <v>0</v>
      </c>
      <c r="D150">
        <f t="shared" si="87"/>
        <v>-1.4158132092229345</v>
      </c>
      <c r="E150">
        <f t="shared" si="82"/>
        <v>0</v>
      </c>
      <c r="F150">
        <f t="shared" si="88"/>
        <v>0</v>
      </c>
      <c r="G150">
        <f t="shared" si="83"/>
        <v>-0.89197347320309139</v>
      </c>
      <c r="H150">
        <f t="shared" si="84"/>
        <v>0</v>
      </c>
      <c r="I150">
        <f t="shared" si="89"/>
        <v>0</v>
      </c>
      <c r="J150">
        <f t="shared" si="90"/>
        <v>-1.885523149702351</v>
      </c>
      <c r="K150">
        <f t="shared" si="91"/>
        <v>0</v>
      </c>
      <c r="L150">
        <f t="shared" si="92"/>
        <v>0</v>
      </c>
      <c r="M150">
        <f t="shared" si="93"/>
        <v>-1.08647756543679</v>
      </c>
      <c r="N150">
        <f t="shared" si="94"/>
        <v>0</v>
      </c>
      <c r="O150">
        <f t="shared" si="95"/>
        <v>0</v>
      </c>
      <c r="P150">
        <f t="shared" si="96"/>
        <v>-0.76910446286709977</v>
      </c>
      <c r="Q150">
        <f t="shared" si="97"/>
        <v>0</v>
      </c>
      <c r="R150">
        <f t="shared" si="98"/>
        <v>0</v>
      </c>
      <c r="S150">
        <f t="shared" si="99"/>
        <v>-1.1576447385357027</v>
      </c>
      <c r="T150">
        <f t="shared" si="100"/>
        <v>0</v>
      </c>
      <c r="U150">
        <f t="shared" si="101"/>
        <v>0</v>
      </c>
      <c r="V150">
        <f t="shared" si="102"/>
        <v>-1.1288545751034342</v>
      </c>
      <c r="W150">
        <f t="shared" si="103"/>
        <v>0</v>
      </c>
      <c r="X150">
        <f t="shared" si="104"/>
        <v>0</v>
      </c>
      <c r="Y150">
        <f t="shared" si="105"/>
        <v>-0.88835395218395874</v>
      </c>
      <c r="Z150">
        <f t="shared" si="106"/>
        <v>0</v>
      </c>
      <c r="AA150">
        <f t="shared" si="107"/>
        <v>0</v>
      </c>
      <c r="AB150">
        <f t="shared" si="108"/>
        <v>-0.85426186866793086</v>
      </c>
      <c r="AC150">
        <f t="shared" si="109"/>
        <v>0</v>
      </c>
      <c r="AD150">
        <f t="shared" si="110"/>
        <v>0</v>
      </c>
      <c r="AE150">
        <f t="shared" si="111"/>
        <v>-0.83985560038558205</v>
      </c>
      <c r="AF150">
        <f t="shared" si="112"/>
        <v>0</v>
      </c>
      <c r="AG150">
        <f t="shared" si="113"/>
        <v>0</v>
      </c>
      <c r="AH150">
        <f t="shared" si="114"/>
        <v>0.17814716791247931</v>
      </c>
      <c r="AI150">
        <f t="shared" si="115"/>
        <v>0</v>
      </c>
      <c r="AJ150">
        <f t="shared" si="116"/>
        <v>0</v>
      </c>
      <c r="AK150">
        <f t="shared" si="117"/>
        <v>-1.0188737793170768</v>
      </c>
      <c r="AL150">
        <f t="shared" si="118"/>
        <v>0</v>
      </c>
      <c r="AM150">
        <f t="shared" si="119"/>
        <v>0</v>
      </c>
      <c r="AN150">
        <f t="shared" si="120"/>
        <v>-0.12017380116304721</v>
      </c>
      <c r="AO150">
        <f t="shared" si="121"/>
        <v>0</v>
      </c>
      <c r="AP150">
        <f t="shared" si="122"/>
        <v>0</v>
      </c>
    </row>
    <row r="151" spans="1:42">
      <c r="A151">
        <v>141</v>
      </c>
      <c r="B151">
        <f t="shared" si="85"/>
        <v>-0.25974069717647358</v>
      </c>
      <c r="C151">
        <f t="shared" si="86"/>
        <v>0</v>
      </c>
      <c r="D151">
        <f t="shared" si="87"/>
        <v>-1.8138265280553387</v>
      </c>
      <c r="E151">
        <f t="shared" si="82"/>
        <v>0</v>
      </c>
      <c r="F151">
        <f t="shared" si="88"/>
        <v>0</v>
      </c>
      <c r="G151">
        <f t="shared" si="83"/>
        <v>-1.1585687414850936</v>
      </c>
      <c r="H151">
        <f t="shared" si="84"/>
        <v>0</v>
      </c>
      <c r="I151">
        <f t="shared" si="89"/>
        <v>0</v>
      </c>
      <c r="J151">
        <f t="shared" si="90"/>
        <v>-2.7643215750634846</v>
      </c>
      <c r="K151">
        <f t="shared" si="91"/>
        <v>0</v>
      </c>
      <c r="L151">
        <f t="shared" si="92"/>
        <v>0</v>
      </c>
      <c r="M151">
        <f t="shared" si="93"/>
        <v>-1.4340120394149953</v>
      </c>
      <c r="N151">
        <f t="shared" si="94"/>
        <v>0</v>
      </c>
      <c r="O151">
        <f t="shared" si="95"/>
        <v>0</v>
      </c>
      <c r="P151">
        <f t="shared" si="96"/>
        <v>-0.97969329947407702</v>
      </c>
      <c r="Q151">
        <f t="shared" si="97"/>
        <v>0</v>
      </c>
      <c r="R151">
        <f t="shared" si="98"/>
        <v>0</v>
      </c>
      <c r="S151">
        <f t="shared" si="99"/>
        <v>-1.5785130516299009</v>
      </c>
      <c r="T151">
        <f t="shared" si="100"/>
        <v>0</v>
      </c>
      <c r="U151">
        <f t="shared" si="101"/>
        <v>0</v>
      </c>
      <c r="V151">
        <f t="shared" si="102"/>
        <v>-1.7303504902423266</v>
      </c>
      <c r="W151">
        <f t="shared" si="103"/>
        <v>0</v>
      </c>
      <c r="X151">
        <f t="shared" si="104"/>
        <v>0</v>
      </c>
      <c r="Y151">
        <f t="shared" si="105"/>
        <v>-1.3084264815327289</v>
      </c>
      <c r="Z151">
        <f t="shared" si="106"/>
        <v>0</v>
      </c>
      <c r="AA151">
        <f t="shared" si="107"/>
        <v>0</v>
      </c>
      <c r="AB151">
        <f t="shared" si="108"/>
        <v>-1.254794377593536</v>
      </c>
      <c r="AC151">
        <f t="shared" si="109"/>
        <v>0</v>
      </c>
      <c r="AD151">
        <f t="shared" si="110"/>
        <v>0</v>
      </c>
      <c r="AE151">
        <f t="shared" si="111"/>
        <v>-1.1408944892446267</v>
      </c>
      <c r="AF151">
        <f t="shared" si="112"/>
        <v>0</v>
      </c>
      <c r="AG151">
        <f t="shared" si="113"/>
        <v>0</v>
      </c>
      <c r="AH151">
        <f t="shared" si="114"/>
        <v>0.39516305039135124</v>
      </c>
      <c r="AI151">
        <f t="shared" si="115"/>
        <v>0</v>
      </c>
      <c r="AJ151">
        <f t="shared" si="116"/>
        <v>0</v>
      </c>
      <c r="AK151">
        <f t="shared" si="117"/>
        <v>-1.4211600517254299</v>
      </c>
      <c r="AL151">
        <f t="shared" si="118"/>
        <v>0</v>
      </c>
      <c r="AM151">
        <f t="shared" si="119"/>
        <v>0</v>
      </c>
      <c r="AN151">
        <f t="shared" si="120"/>
        <v>-8.687719774578917E-2</v>
      </c>
      <c r="AO151">
        <f t="shared" si="121"/>
        <v>0</v>
      </c>
      <c r="AP151">
        <f t="shared" si="122"/>
        <v>0</v>
      </c>
    </row>
    <row r="152" spans="1:42">
      <c r="A152">
        <v>142</v>
      </c>
      <c r="B152">
        <f t="shared" si="85"/>
        <v>-0.87033301797445239</v>
      </c>
      <c r="C152">
        <f t="shared" si="86"/>
        <v>0</v>
      </c>
      <c r="D152">
        <f t="shared" si="87"/>
        <v>-0.45848671260272456</v>
      </c>
      <c r="E152">
        <f t="shared" si="82"/>
        <v>0</v>
      </c>
      <c r="F152">
        <f t="shared" si="88"/>
        <v>0</v>
      </c>
      <c r="G152">
        <f t="shared" si="83"/>
        <v>-0.33751378826030587</v>
      </c>
      <c r="H152">
        <f t="shared" si="84"/>
        <v>0</v>
      </c>
      <c r="I152">
        <f t="shared" si="89"/>
        <v>0</v>
      </c>
      <c r="J152">
        <f t="shared" si="90"/>
        <v>-0.49628313163058557</v>
      </c>
      <c r="K152">
        <f t="shared" si="91"/>
        <v>0</v>
      </c>
      <c r="L152">
        <f t="shared" si="92"/>
        <v>0</v>
      </c>
      <c r="M152">
        <f t="shared" si="93"/>
        <v>-0.38250325546045483</v>
      </c>
      <c r="N152">
        <f t="shared" si="94"/>
        <v>0</v>
      </c>
      <c r="O152">
        <f t="shared" si="95"/>
        <v>0</v>
      </c>
      <c r="P152">
        <f t="shared" si="96"/>
        <v>-0.30987339828800664</v>
      </c>
      <c r="Q152">
        <f t="shared" si="97"/>
        <v>0</v>
      </c>
      <c r="R152">
        <f t="shared" si="98"/>
        <v>0</v>
      </c>
      <c r="S152">
        <f t="shared" si="99"/>
        <v>-0.37863024267931022</v>
      </c>
      <c r="T152">
        <f t="shared" si="100"/>
        <v>0</v>
      </c>
      <c r="U152">
        <f t="shared" si="101"/>
        <v>0</v>
      </c>
      <c r="V152">
        <f t="shared" si="102"/>
        <v>-0.18028723788520695</v>
      </c>
      <c r="W152">
        <f t="shared" si="103"/>
        <v>0</v>
      </c>
      <c r="X152">
        <f t="shared" si="104"/>
        <v>0</v>
      </c>
      <c r="Y152">
        <f t="shared" si="105"/>
        <v>-0.17561412156667711</v>
      </c>
      <c r="Z152">
        <f t="shared" si="106"/>
        <v>0</v>
      </c>
      <c r="AA152">
        <f t="shared" si="107"/>
        <v>0</v>
      </c>
      <c r="AB152">
        <f t="shared" si="108"/>
        <v>-0.17149257252639138</v>
      </c>
      <c r="AC152">
        <f t="shared" si="109"/>
        <v>0</v>
      </c>
      <c r="AD152">
        <f t="shared" si="110"/>
        <v>0</v>
      </c>
      <c r="AE152">
        <f t="shared" si="111"/>
        <v>-0.21354950299101949</v>
      </c>
      <c r="AF152">
        <f t="shared" si="112"/>
        <v>0</v>
      </c>
      <c r="AG152">
        <f t="shared" si="113"/>
        <v>0</v>
      </c>
      <c r="AH152">
        <f t="shared" si="114"/>
        <v>0.11226718988074391</v>
      </c>
      <c r="AI152">
        <f t="shared" si="115"/>
        <v>0</v>
      </c>
      <c r="AJ152">
        <f t="shared" si="116"/>
        <v>0</v>
      </c>
      <c r="AK152">
        <f t="shared" si="117"/>
        <v>-0.29089490447083577</v>
      </c>
      <c r="AL152">
        <f t="shared" si="118"/>
        <v>0</v>
      </c>
      <c r="AM152">
        <f t="shared" si="119"/>
        <v>0</v>
      </c>
      <c r="AN152">
        <f t="shared" si="120"/>
        <v>-5.5010594350731523E-2</v>
      </c>
      <c r="AO152">
        <f t="shared" si="121"/>
        <v>0</v>
      </c>
      <c r="AP152">
        <f t="shared" si="122"/>
        <v>0</v>
      </c>
    </row>
    <row r="153" spans="1:42">
      <c r="A153">
        <v>143</v>
      </c>
      <c r="B153">
        <f t="shared" si="85"/>
        <v>-1.2506784641791509</v>
      </c>
      <c r="C153">
        <f t="shared" si="86"/>
        <v>0</v>
      </c>
      <c r="D153">
        <f t="shared" si="87"/>
        <v>8.1139128151735296E-2</v>
      </c>
      <c r="E153">
        <f t="shared" si="82"/>
        <v>0</v>
      </c>
      <c r="F153">
        <f t="shared" si="88"/>
        <v>0</v>
      </c>
      <c r="G153">
        <f t="shared" si="83"/>
        <v>2.0609035439073775E-2</v>
      </c>
      <c r="H153">
        <f t="shared" si="84"/>
        <v>0</v>
      </c>
      <c r="I153">
        <f t="shared" si="89"/>
        <v>0</v>
      </c>
      <c r="J153">
        <f t="shared" si="90"/>
        <v>8.2898940870513194E-2</v>
      </c>
      <c r="K153">
        <f t="shared" si="91"/>
        <v>0</v>
      </c>
      <c r="L153">
        <f t="shared" si="92"/>
        <v>0</v>
      </c>
      <c r="M153">
        <f t="shared" si="93"/>
        <v>4.5940675140063725E-2</v>
      </c>
      <c r="N153">
        <f t="shared" si="94"/>
        <v>0</v>
      </c>
      <c r="O153">
        <f t="shared" si="95"/>
        <v>0</v>
      </c>
      <c r="P153">
        <f t="shared" si="96"/>
        <v>1.638229598076979E-2</v>
      </c>
      <c r="Q153">
        <f t="shared" si="97"/>
        <v>0</v>
      </c>
      <c r="R153">
        <f t="shared" si="98"/>
        <v>0</v>
      </c>
      <c r="S153">
        <f t="shared" si="99"/>
        <v>4.7712420816376166E-2</v>
      </c>
      <c r="T153">
        <f t="shared" si="100"/>
        <v>0</v>
      </c>
      <c r="U153">
        <f t="shared" si="101"/>
        <v>0</v>
      </c>
      <c r="V153">
        <f t="shared" si="102"/>
        <v>0.21889738103708734</v>
      </c>
      <c r="W153">
        <f t="shared" si="103"/>
        <v>0</v>
      </c>
      <c r="X153">
        <f t="shared" si="104"/>
        <v>0</v>
      </c>
      <c r="Y153">
        <f t="shared" si="105"/>
        <v>0.16139607108920151</v>
      </c>
      <c r="Z153">
        <f t="shared" si="106"/>
        <v>0</v>
      </c>
      <c r="AA153">
        <f t="shared" si="107"/>
        <v>0</v>
      </c>
      <c r="AB153">
        <f t="shared" si="108"/>
        <v>0.16555004132699214</v>
      </c>
      <c r="AC153">
        <f t="shared" si="109"/>
        <v>0</v>
      </c>
      <c r="AD153">
        <f t="shared" si="110"/>
        <v>0</v>
      </c>
      <c r="AE153">
        <f t="shared" si="111"/>
        <v>0.16424771747662614</v>
      </c>
      <c r="AF153">
        <f t="shared" si="112"/>
        <v>0</v>
      </c>
      <c r="AG153">
        <f t="shared" si="113"/>
        <v>0</v>
      </c>
      <c r="AH153">
        <f t="shared" si="114"/>
        <v>0.24846317897951642</v>
      </c>
      <c r="AI153">
        <f t="shared" si="115"/>
        <v>0</v>
      </c>
      <c r="AJ153">
        <f t="shared" si="116"/>
        <v>0</v>
      </c>
      <c r="AK153">
        <f t="shared" si="117"/>
        <v>8.532977849288903E-2</v>
      </c>
      <c r="AL153">
        <f t="shared" si="118"/>
        <v>0</v>
      </c>
      <c r="AM153">
        <f t="shared" si="119"/>
        <v>0</v>
      </c>
      <c r="AN153">
        <f t="shared" si="120"/>
        <v>8.6730594953830065E-2</v>
      </c>
      <c r="AO153">
        <f t="shared" si="121"/>
        <v>0</v>
      </c>
      <c r="AP153">
        <f t="shared" si="122"/>
        <v>0</v>
      </c>
    </row>
    <row r="154" spans="1:42">
      <c r="A154">
        <v>144</v>
      </c>
      <c r="B154">
        <f t="shared" si="85"/>
        <v>-1.314959635321628</v>
      </c>
      <c r="C154">
        <f t="shared" si="86"/>
        <v>0</v>
      </c>
      <c r="D154">
        <f t="shared" si="87"/>
        <v>0.14154763680581839</v>
      </c>
      <c r="E154">
        <f t="shared" si="82"/>
        <v>0</v>
      </c>
      <c r="F154">
        <f t="shared" si="88"/>
        <v>0</v>
      </c>
      <c r="G154">
        <f t="shared" si="83"/>
        <v>6.9507620835098649E-2</v>
      </c>
      <c r="H154">
        <f t="shared" si="84"/>
        <v>0</v>
      </c>
      <c r="I154">
        <f t="shared" si="89"/>
        <v>0</v>
      </c>
      <c r="J154">
        <f t="shared" si="90"/>
        <v>0.14244992755016117</v>
      </c>
      <c r="K154">
        <f t="shared" si="91"/>
        <v>0</v>
      </c>
      <c r="L154">
        <f t="shared" si="92"/>
        <v>0</v>
      </c>
      <c r="M154">
        <f t="shared" si="93"/>
        <v>0.10117073201946702</v>
      </c>
      <c r="N154">
        <f t="shared" si="94"/>
        <v>0</v>
      </c>
      <c r="O154">
        <f t="shared" si="95"/>
        <v>0</v>
      </c>
      <c r="P154">
        <f t="shared" si="96"/>
        <v>6.4622419877985227E-2</v>
      </c>
      <c r="Q154">
        <f t="shared" si="97"/>
        <v>0</v>
      </c>
      <c r="R154">
        <f t="shared" si="98"/>
        <v>0</v>
      </c>
      <c r="S154">
        <f t="shared" si="99"/>
        <v>0.10068690412275494</v>
      </c>
      <c r="T154">
        <f t="shared" si="100"/>
        <v>0</v>
      </c>
      <c r="U154">
        <f t="shared" si="101"/>
        <v>0</v>
      </c>
      <c r="V154">
        <f t="shared" si="102"/>
        <v>0.2603212370787773</v>
      </c>
      <c r="W154">
        <f t="shared" si="103"/>
        <v>0</v>
      </c>
      <c r="X154">
        <f t="shared" si="104"/>
        <v>0</v>
      </c>
      <c r="Y154">
        <f t="shared" si="105"/>
        <v>0.19889908698077408</v>
      </c>
      <c r="Z154">
        <f t="shared" si="106"/>
        <v>0</v>
      </c>
      <c r="AA154">
        <f t="shared" si="107"/>
        <v>0</v>
      </c>
      <c r="AB154">
        <f t="shared" si="108"/>
        <v>0.20550586114072456</v>
      </c>
      <c r="AC154">
        <f t="shared" si="109"/>
        <v>0</v>
      </c>
      <c r="AD154">
        <f t="shared" si="110"/>
        <v>0</v>
      </c>
      <c r="AE154">
        <f t="shared" si="111"/>
        <v>0.21029155739070338</v>
      </c>
      <c r="AF154">
        <f t="shared" si="112"/>
        <v>0</v>
      </c>
      <c r="AG154">
        <f t="shared" si="113"/>
        <v>0</v>
      </c>
      <c r="AH154">
        <f t="shared" si="114"/>
        <v>0.27225836634632983</v>
      </c>
      <c r="AI154">
        <f t="shared" si="115"/>
        <v>0</v>
      </c>
      <c r="AJ154">
        <f t="shared" si="116"/>
        <v>0</v>
      </c>
      <c r="AK154">
        <f t="shared" si="117"/>
        <v>0.12937659663281309</v>
      </c>
      <c r="AL154">
        <f t="shared" si="118"/>
        <v>0</v>
      </c>
      <c r="AM154">
        <f t="shared" si="119"/>
        <v>0</v>
      </c>
      <c r="AN154">
        <f t="shared" si="120"/>
        <v>0.11262665036355279</v>
      </c>
      <c r="AO154">
        <f t="shared" si="121"/>
        <v>0</v>
      </c>
      <c r="AP154">
        <f t="shared" si="122"/>
        <v>0</v>
      </c>
    </row>
    <row r="155" spans="1:42">
      <c r="A155">
        <v>145</v>
      </c>
      <c r="B155">
        <f t="shared" si="85"/>
        <v>-1.0567489021902368</v>
      </c>
      <c r="C155">
        <f t="shared" si="86"/>
        <v>0</v>
      </c>
      <c r="D155">
        <f t="shared" si="87"/>
        <v>-0.15359585233109962</v>
      </c>
      <c r="E155">
        <f t="shared" si="82"/>
        <v>0</v>
      </c>
      <c r="F155">
        <f t="shared" si="88"/>
        <v>0</v>
      </c>
      <c r="G155">
        <f t="shared" si="83"/>
        <v>-0.14728326184755081</v>
      </c>
      <c r="H155">
        <f t="shared" si="84"/>
        <v>0</v>
      </c>
      <c r="I155">
        <f t="shared" si="89"/>
        <v>0</v>
      </c>
      <c r="J155">
        <f t="shared" si="90"/>
        <v>-0.1573170611735053</v>
      </c>
      <c r="K155">
        <f t="shared" si="91"/>
        <v>0</v>
      </c>
      <c r="L155">
        <f t="shared" si="92"/>
        <v>0</v>
      </c>
      <c r="M155">
        <f t="shared" si="93"/>
        <v>-0.15078252171503603</v>
      </c>
      <c r="N155">
        <f t="shared" si="94"/>
        <v>0</v>
      </c>
      <c r="O155">
        <f t="shared" si="95"/>
        <v>0</v>
      </c>
      <c r="P155">
        <f t="shared" si="96"/>
        <v>-0.1412411374662712</v>
      </c>
      <c r="Q155">
        <f t="shared" si="97"/>
        <v>0</v>
      </c>
      <c r="R155">
        <f t="shared" si="98"/>
        <v>0</v>
      </c>
      <c r="S155">
        <f t="shared" si="99"/>
        <v>-0.14400931837650255</v>
      </c>
      <c r="T155">
        <f t="shared" si="100"/>
        <v>0</v>
      </c>
      <c r="U155">
        <f t="shared" si="101"/>
        <v>0</v>
      </c>
      <c r="V155">
        <f t="shared" si="102"/>
        <v>5.2598579190545003E-2</v>
      </c>
      <c r="W155">
        <f t="shared" si="103"/>
        <v>0</v>
      </c>
      <c r="X155">
        <f t="shared" si="104"/>
        <v>0</v>
      </c>
      <c r="Y155">
        <f t="shared" si="105"/>
        <v>1.6419511265049369E-2</v>
      </c>
      <c r="Z155">
        <f t="shared" si="106"/>
        <v>0</v>
      </c>
      <c r="AA155">
        <f t="shared" si="107"/>
        <v>0</v>
      </c>
      <c r="AB155">
        <f t="shared" si="108"/>
        <v>1.7411519730238467E-2</v>
      </c>
      <c r="AC155">
        <f t="shared" si="109"/>
        <v>0</v>
      </c>
      <c r="AD155">
        <f t="shared" si="110"/>
        <v>0</v>
      </c>
      <c r="AE155">
        <f t="shared" si="111"/>
        <v>-6.6798770005227492E-3</v>
      </c>
      <c r="AF155">
        <f t="shared" si="112"/>
        <v>0</v>
      </c>
      <c r="AG155">
        <f t="shared" si="113"/>
        <v>0</v>
      </c>
      <c r="AH155">
        <f t="shared" si="114"/>
        <v>0.17391023899714031</v>
      </c>
      <c r="AI155">
        <f t="shared" si="115"/>
        <v>0</v>
      </c>
      <c r="AJ155">
        <f t="shared" si="116"/>
        <v>0</v>
      </c>
      <c r="AK155">
        <f t="shared" si="117"/>
        <v>-8.0230602522983308E-2</v>
      </c>
      <c r="AL155">
        <f t="shared" si="118"/>
        <v>0</v>
      </c>
      <c r="AM155">
        <f t="shared" si="119"/>
        <v>0</v>
      </c>
      <c r="AN155">
        <f t="shared" si="120"/>
        <v>1.0112444096453288E-2</v>
      </c>
      <c r="AO155">
        <f t="shared" si="121"/>
        <v>0</v>
      </c>
      <c r="AP155">
        <f t="shared" si="122"/>
        <v>0</v>
      </c>
    </row>
    <row r="156" spans="1:42">
      <c r="A156">
        <v>146</v>
      </c>
      <c r="B156">
        <f t="shared" si="85"/>
        <v>-0.54821326320567754</v>
      </c>
      <c r="C156">
        <f t="shared" si="86"/>
        <v>0</v>
      </c>
      <c r="D156">
        <f t="shared" si="87"/>
        <v>-1.1470298551290814</v>
      </c>
      <c r="E156">
        <f t="shared" si="82"/>
        <v>0</v>
      </c>
      <c r="F156">
        <f t="shared" si="88"/>
        <v>0</v>
      </c>
      <c r="G156">
        <f t="shared" si="83"/>
        <v>-0.73286275757081398</v>
      </c>
      <c r="H156">
        <f t="shared" si="84"/>
        <v>0</v>
      </c>
      <c r="I156">
        <f t="shared" si="89"/>
        <v>0</v>
      </c>
      <c r="J156">
        <f t="shared" si="90"/>
        <v>-1.4260667277991423</v>
      </c>
      <c r="K156">
        <f t="shared" si="91"/>
        <v>0</v>
      </c>
      <c r="L156">
        <f t="shared" si="92"/>
        <v>0</v>
      </c>
      <c r="M156">
        <f t="shared" si="93"/>
        <v>-0.88137393047080637</v>
      </c>
      <c r="N156">
        <f t="shared" si="94"/>
        <v>0</v>
      </c>
      <c r="O156">
        <f t="shared" si="95"/>
        <v>0</v>
      </c>
      <c r="P156">
        <f t="shared" si="96"/>
        <v>-0.64080729262470748</v>
      </c>
      <c r="Q156">
        <f t="shared" si="97"/>
        <v>0</v>
      </c>
      <c r="R156">
        <f t="shared" si="98"/>
        <v>0</v>
      </c>
      <c r="S156">
        <f t="shared" si="99"/>
        <v>-0.92036965666092296</v>
      </c>
      <c r="T156">
        <f t="shared" si="100"/>
        <v>0</v>
      </c>
      <c r="U156">
        <f t="shared" si="101"/>
        <v>0</v>
      </c>
      <c r="V156">
        <f t="shared" si="102"/>
        <v>-0.81521777557102615</v>
      </c>
      <c r="W156">
        <f t="shared" si="103"/>
        <v>0</v>
      </c>
      <c r="X156">
        <f t="shared" si="104"/>
        <v>0</v>
      </c>
      <c r="Y156">
        <f t="shared" si="105"/>
        <v>-0.66130084260524247</v>
      </c>
      <c r="Z156">
        <f t="shared" si="106"/>
        <v>0</v>
      </c>
      <c r="AA156">
        <f t="shared" si="107"/>
        <v>0</v>
      </c>
      <c r="AB156">
        <f t="shared" si="108"/>
        <v>-0.63782165302462301</v>
      </c>
      <c r="AC156">
        <f t="shared" si="109"/>
        <v>0</v>
      </c>
      <c r="AD156">
        <f t="shared" si="110"/>
        <v>0</v>
      </c>
      <c r="AE156">
        <f t="shared" si="111"/>
        <v>-0.65923676612417959</v>
      </c>
      <c r="AF156">
        <f t="shared" si="112"/>
        <v>0</v>
      </c>
      <c r="AG156">
        <f t="shared" si="113"/>
        <v>0</v>
      </c>
      <c r="AH156">
        <f t="shared" si="114"/>
        <v>0.11233419260340116</v>
      </c>
      <c r="AI156">
        <f t="shared" si="115"/>
        <v>0</v>
      </c>
      <c r="AJ156">
        <f t="shared" si="116"/>
        <v>0</v>
      </c>
      <c r="AK156">
        <f t="shared" si="117"/>
        <v>-0.7942042986420903</v>
      </c>
      <c r="AL156">
        <f t="shared" si="118"/>
        <v>0</v>
      </c>
      <c r="AM156">
        <f t="shared" si="119"/>
        <v>0</v>
      </c>
      <c r="AN156">
        <f t="shared" si="120"/>
        <v>-0.12015121377078219</v>
      </c>
      <c r="AO156">
        <f t="shared" si="121"/>
        <v>0</v>
      </c>
      <c r="AP156">
        <f t="shared" si="122"/>
        <v>0</v>
      </c>
    </row>
    <row r="157" spans="1:42">
      <c r="A157">
        <v>147</v>
      </c>
      <c r="B157">
        <f t="shared" si="85"/>
        <v>7.9708444222521574E-2</v>
      </c>
      <c r="C157">
        <f t="shared" si="86"/>
        <v>0</v>
      </c>
      <c r="D157">
        <f t="shared" si="87"/>
        <v>-2.1279727094465062</v>
      </c>
      <c r="E157">
        <f t="shared" si="82"/>
        <v>0</v>
      </c>
      <c r="F157">
        <f t="shared" si="88"/>
        <v>0</v>
      </c>
      <c r="G157">
        <f t="shared" si="83"/>
        <v>-1.4585586610423786</v>
      </c>
      <c r="H157">
        <f t="shared" si="84"/>
        <v>0</v>
      </c>
      <c r="I157">
        <f t="shared" si="89"/>
        <v>0</v>
      </c>
      <c r="J157">
        <f t="shared" si="90"/>
        <v>-3.9156246401978607</v>
      </c>
      <c r="K157">
        <f t="shared" si="91"/>
        <v>0</v>
      </c>
      <c r="L157">
        <f t="shared" si="92"/>
        <v>0</v>
      </c>
      <c r="M157">
        <f t="shared" si="93"/>
        <v>-1.8296071924719499</v>
      </c>
      <c r="N157">
        <f t="shared" si="94"/>
        <v>0</v>
      </c>
      <c r="O157">
        <f t="shared" si="95"/>
        <v>0</v>
      </c>
      <c r="P157">
        <f t="shared" si="96"/>
        <v>-1.2115490925737924</v>
      </c>
      <c r="Q157">
        <f t="shared" si="97"/>
        <v>0</v>
      </c>
      <c r="R157">
        <f t="shared" si="98"/>
        <v>0</v>
      </c>
      <c r="S157">
        <f t="shared" si="99"/>
        <v>-2.0855476321521138</v>
      </c>
      <c r="T157">
        <f t="shared" si="100"/>
        <v>0</v>
      </c>
      <c r="U157">
        <f t="shared" si="101"/>
        <v>0</v>
      </c>
      <c r="V157">
        <f t="shared" si="102"/>
        <v>-2.5228640373133153</v>
      </c>
      <c r="W157">
        <f t="shared" si="103"/>
        <v>0</v>
      </c>
      <c r="X157">
        <f t="shared" si="104"/>
        <v>0</v>
      </c>
      <c r="Y157">
        <f t="shared" si="105"/>
        <v>-1.8398642738202655</v>
      </c>
      <c r="Z157">
        <f t="shared" si="106"/>
        <v>0</v>
      </c>
      <c r="AA157">
        <f t="shared" si="107"/>
        <v>0</v>
      </c>
      <c r="AB157">
        <f t="shared" si="108"/>
        <v>-1.7633532886601382</v>
      </c>
      <c r="AC157">
        <f t="shared" si="109"/>
        <v>0</v>
      </c>
      <c r="AD157">
        <f t="shared" si="110"/>
        <v>0</v>
      </c>
      <c r="AE157">
        <f t="shared" si="111"/>
        <v>-1.4751474694691926</v>
      </c>
      <c r="AF157">
        <f t="shared" si="112"/>
        <v>0</v>
      </c>
      <c r="AG157">
        <f t="shared" si="113"/>
        <v>0</v>
      </c>
      <c r="AH157">
        <f t="shared" si="114"/>
        <v>0.82672501436552293</v>
      </c>
      <c r="AI157">
        <f t="shared" si="115"/>
        <v>0</v>
      </c>
      <c r="AJ157">
        <f t="shared" si="116"/>
        <v>0</v>
      </c>
      <c r="AK157">
        <f t="shared" si="117"/>
        <v>-1.9101907937331919</v>
      </c>
      <c r="AL157">
        <f t="shared" si="118"/>
        <v>0</v>
      </c>
      <c r="AM157">
        <f t="shared" si="119"/>
        <v>0</v>
      </c>
      <c r="AN157">
        <f t="shared" si="120"/>
        <v>2.8743850337051985E-4</v>
      </c>
      <c r="AO157">
        <f t="shared" si="121"/>
        <v>0</v>
      </c>
      <c r="AP157">
        <f t="shared" si="122"/>
        <v>0</v>
      </c>
    </row>
    <row r="158" spans="1:42">
      <c r="A158">
        <v>148</v>
      </c>
      <c r="B158">
        <f t="shared" si="85"/>
        <v>0.67078246315933177</v>
      </c>
      <c r="C158">
        <f t="shared" si="86"/>
        <v>0</v>
      </c>
      <c r="D158">
        <f t="shared" si="87"/>
        <v>-0.86589333450522954</v>
      </c>
      <c r="E158">
        <f t="shared" si="82"/>
        <v>0</v>
      </c>
      <c r="F158">
        <f t="shared" si="88"/>
        <v>0</v>
      </c>
      <c r="G158">
        <f t="shared" si="83"/>
        <v>-0.57247942259574014</v>
      </c>
      <c r="H158">
        <f t="shared" si="84"/>
        <v>0</v>
      </c>
      <c r="I158">
        <f t="shared" si="89"/>
        <v>0</v>
      </c>
      <c r="J158">
        <f t="shared" si="90"/>
        <v>-1.0123533802357105</v>
      </c>
      <c r="K158">
        <f t="shared" si="91"/>
        <v>0</v>
      </c>
      <c r="L158">
        <f t="shared" si="92"/>
        <v>0</v>
      </c>
      <c r="M158">
        <f t="shared" si="93"/>
        <v>-0.67684740472261096</v>
      </c>
      <c r="N158">
        <f t="shared" si="94"/>
        <v>0</v>
      </c>
      <c r="O158">
        <f t="shared" si="95"/>
        <v>0</v>
      </c>
      <c r="P158">
        <f t="shared" si="96"/>
        <v>-0.50897989781408637</v>
      </c>
      <c r="Q158">
        <f t="shared" si="97"/>
        <v>0</v>
      </c>
      <c r="R158">
        <f t="shared" si="98"/>
        <v>0</v>
      </c>
      <c r="S158">
        <f t="shared" si="99"/>
        <v>-0.69215718555237604</v>
      </c>
      <c r="T158">
        <f t="shared" si="100"/>
        <v>0</v>
      </c>
      <c r="U158">
        <f t="shared" si="101"/>
        <v>0</v>
      </c>
      <c r="V158">
        <f t="shared" si="102"/>
        <v>-0.53296117092959161</v>
      </c>
      <c r="W158">
        <f t="shared" si="103"/>
        <v>0</v>
      </c>
      <c r="X158">
        <f t="shared" si="104"/>
        <v>0</v>
      </c>
      <c r="Y158">
        <f t="shared" si="105"/>
        <v>-0.4505942981779254</v>
      </c>
      <c r="Z158">
        <f t="shared" si="106"/>
        <v>0</v>
      </c>
      <c r="AA158">
        <f t="shared" si="107"/>
        <v>0</v>
      </c>
      <c r="AB158">
        <f t="shared" si="108"/>
        <v>-0.43647317854020518</v>
      </c>
      <c r="AC158">
        <f t="shared" si="109"/>
        <v>0</v>
      </c>
      <c r="AD158">
        <f t="shared" si="110"/>
        <v>0</v>
      </c>
      <c r="AE158">
        <f t="shared" si="111"/>
        <v>-0.47730596114024193</v>
      </c>
      <c r="AF158">
        <f t="shared" si="112"/>
        <v>0</v>
      </c>
      <c r="AG158">
        <f t="shared" si="113"/>
        <v>0</v>
      </c>
      <c r="AH158">
        <f t="shared" si="114"/>
        <v>8.7181458612910934E-2</v>
      </c>
      <c r="AI158">
        <f t="shared" si="115"/>
        <v>0</v>
      </c>
      <c r="AJ158">
        <f t="shared" si="116"/>
        <v>0</v>
      </c>
      <c r="AK158">
        <f t="shared" si="117"/>
        <v>-0.5801630688293149</v>
      </c>
      <c r="AL158">
        <f t="shared" si="118"/>
        <v>0</v>
      </c>
      <c r="AM158">
        <f t="shared" si="119"/>
        <v>0</v>
      </c>
      <c r="AN158">
        <f t="shared" si="120"/>
        <v>-0.10498263043995182</v>
      </c>
      <c r="AO158">
        <f t="shared" si="121"/>
        <v>0</v>
      </c>
      <c r="AP158">
        <f t="shared" si="122"/>
        <v>0</v>
      </c>
    </row>
    <row r="159" spans="1:42">
      <c r="A159">
        <v>149</v>
      </c>
      <c r="B159">
        <f t="shared" si="85"/>
        <v>1.0821056824433872</v>
      </c>
      <c r="C159">
        <f t="shared" si="86"/>
        <v>0</v>
      </c>
      <c r="D159">
        <f t="shared" si="87"/>
        <v>-0.11819754362063062</v>
      </c>
      <c r="E159">
        <f t="shared" si="82"/>
        <v>0</v>
      </c>
      <c r="F159">
        <f t="shared" si="88"/>
        <v>0</v>
      </c>
      <c r="G159">
        <f t="shared" si="83"/>
        <v>-0.12359206820389845</v>
      </c>
      <c r="H159">
        <f t="shared" si="84"/>
        <v>0</v>
      </c>
      <c r="I159">
        <f t="shared" si="89"/>
        <v>0</v>
      </c>
      <c r="J159">
        <f t="shared" si="90"/>
        <v>-0.12006549199139371</v>
      </c>
      <c r="K159">
        <f t="shared" si="91"/>
        <v>0</v>
      </c>
      <c r="L159">
        <f t="shared" si="92"/>
        <v>0</v>
      </c>
      <c r="M159">
        <f t="shared" si="93"/>
        <v>-0.12249108694498467</v>
      </c>
      <c r="N159">
        <f t="shared" si="94"/>
        <v>0</v>
      </c>
      <c r="O159">
        <f t="shared" si="95"/>
        <v>0</v>
      </c>
      <c r="P159">
        <f t="shared" si="96"/>
        <v>-0.1195996198945195</v>
      </c>
      <c r="Q159">
        <f t="shared" si="97"/>
        <v>0</v>
      </c>
      <c r="R159">
        <f t="shared" si="98"/>
        <v>0</v>
      </c>
      <c r="S159">
        <f t="shared" si="99"/>
        <v>-0.11605811120901199</v>
      </c>
      <c r="T159">
        <f t="shared" si="100"/>
        <v>0</v>
      </c>
      <c r="U159">
        <f t="shared" si="101"/>
        <v>0</v>
      </c>
      <c r="V159">
        <f t="shared" si="102"/>
        <v>7.8303996910126905E-2</v>
      </c>
      <c r="W159">
        <f t="shared" si="103"/>
        <v>0</v>
      </c>
      <c r="X159">
        <f t="shared" si="104"/>
        <v>0</v>
      </c>
      <c r="Y159">
        <f t="shared" si="105"/>
        <v>3.8322713385627427E-2</v>
      </c>
      <c r="Z159">
        <f t="shared" si="106"/>
        <v>0</v>
      </c>
      <c r="AA159">
        <f t="shared" si="107"/>
        <v>0</v>
      </c>
      <c r="AB159">
        <f t="shared" si="108"/>
        <v>3.9359174773819561E-2</v>
      </c>
      <c r="AC159">
        <f t="shared" si="109"/>
        <v>0</v>
      </c>
      <c r="AD159">
        <f t="shared" si="110"/>
        <v>0</v>
      </c>
      <c r="AE159">
        <f t="shared" si="111"/>
        <v>1.8314973805261037E-2</v>
      </c>
      <c r="AF159">
        <f t="shared" si="112"/>
        <v>0</v>
      </c>
      <c r="AG159">
        <f t="shared" si="113"/>
        <v>0</v>
      </c>
      <c r="AH159">
        <f t="shared" si="114"/>
        <v>0.18352135265286162</v>
      </c>
      <c r="AI159">
        <f t="shared" si="115"/>
        <v>0</v>
      </c>
      <c r="AJ159">
        <f t="shared" si="116"/>
        <v>0</v>
      </c>
      <c r="AK159">
        <f t="shared" si="117"/>
        <v>-5.5630708256558581E-2</v>
      </c>
      <c r="AL159">
        <f t="shared" si="118"/>
        <v>0</v>
      </c>
      <c r="AM159">
        <f t="shared" si="119"/>
        <v>0</v>
      </c>
      <c r="AN159">
        <f t="shared" si="120"/>
        <v>1.9810375795564106E-2</v>
      </c>
      <c r="AO159">
        <f t="shared" si="121"/>
        <v>0</v>
      </c>
      <c r="AP159">
        <f t="shared" si="122"/>
        <v>0</v>
      </c>
    </row>
    <row r="160" spans="1:42">
      <c r="A160">
        <v>150</v>
      </c>
      <c r="B160">
        <f t="shared" si="85"/>
        <v>1.218391165778469</v>
      </c>
      <c r="C160">
        <f t="shared" si="86"/>
        <v>0</v>
      </c>
      <c r="D160">
        <f t="shared" si="87"/>
        <v>4.7661151127778467E-2</v>
      </c>
      <c r="E160">
        <f t="shared" si="82"/>
        <v>0</v>
      </c>
      <c r="F160">
        <f t="shared" si="88"/>
        <v>0</v>
      </c>
      <c r="G160">
        <f t="shared" si="83"/>
        <v>-5.2202374314973543E-3</v>
      </c>
      <c r="H160">
        <f t="shared" si="84"/>
        <v>0</v>
      </c>
      <c r="I160">
        <f t="shared" si="89"/>
        <v>0</v>
      </c>
      <c r="J160">
        <f t="shared" si="90"/>
        <v>4.9547836022403757E-2</v>
      </c>
      <c r="K160">
        <f t="shared" si="91"/>
        <v>0</v>
      </c>
      <c r="L160">
        <f t="shared" si="92"/>
        <v>0</v>
      </c>
      <c r="M160">
        <f t="shared" si="93"/>
        <v>1.6325401056073829E-2</v>
      </c>
      <c r="N160">
        <f t="shared" si="94"/>
        <v>0</v>
      </c>
      <c r="O160">
        <f t="shared" si="95"/>
        <v>0</v>
      </c>
      <c r="P160">
        <f t="shared" si="96"/>
        <v>-8.6005368459232123E-3</v>
      </c>
      <c r="Q160">
        <f t="shared" si="97"/>
        <v>0</v>
      </c>
      <c r="R160">
        <f t="shared" si="98"/>
        <v>0</v>
      </c>
      <c r="S160">
        <f t="shared" si="99"/>
        <v>1.9197740882737513E-2</v>
      </c>
      <c r="T160">
        <f t="shared" si="100"/>
        <v>0</v>
      </c>
      <c r="U160">
        <f t="shared" si="101"/>
        <v>0</v>
      </c>
      <c r="V160">
        <f t="shared" si="102"/>
        <v>0.19572947713011146</v>
      </c>
      <c r="W160">
        <f t="shared" si="103"/>
        <v>0</v>
      </c>
      <c r="X160">
        <f t="shared" si="104"/>
        <v>0</v>
      </c>
      <c r="Y160">
        <f t="shared" si="105"/>
        <v>0.14068991373199635</v>
      </c>
      <c r="Z160">
        <f t="shared" si="106"/>
        <v>0</v>
      </c>
      <c r="AA160">
        <f t="shared" si="107"/>
        <v>0</v>
      </c>
      <c r="AB160">
        <f t="shared" si="108"/>
        <v>0.1438715363845855</v>
      </c>
      <c r="AC160">
        <f t="shared" si="109"/>
        <v>0</v>
      </c>
      <c r="AD160">
        <f t="shared" si="110"/>
        <v>0</v>
      </c>
      <c r="AE160">
        <f t="shared" si="111"/>
        <v>0.1390827761257678</v>
      </c>
      <c r="AF160">
        <f t="shared" si="112"/>
        <v>0</v>
      </c>
      <c r="AG160">
        <f t="shared" si="113"/>
        <v>0</v>
      </c>
      <c r="AH160">
        <f t="shared" si="114"/>
        <v>0.23616999502043146</v>
      </c>
      <c r="AI160">
        <f t="shared" si="115"/>
        <v>0</v>
      </c>
      <c r="AJ160">
        <f t="shared" si="116"/>
        <v>0</v>
      </c>
      <c r="AK160">
        <f t="shared" si="117"/>
        <v>6.12530459208811E-2</v>
      </c>
      <c r="AL160">
        <f t="shared" si="118"/>
        <v>0</v>
      </c>
      <c r="AM160">
        <f t="shared" si="119"/>
        <v>0</v>
      </c>
      <c r="AN160">
        <f t="shared" si="120"/>
        <v>7.3723807698002131E-2</v>
      </c>
      <c r="AO160">
        <f t="shared" si="121"/>
        <v>0</v>
      </c>
      <c r="AP160">
        <f t="shared" si="122"/>
        <v>0</v>
      </c>
    </row>
    <row r="161" spans="1:42">
      <c r="A161">
        <v>151</v>
      </c>
      <c r="B161">
        <f t="shared" si="85"/>
        <v>1.0537575675774926</v>
      </c>
      <c r="C161">
        <f t="shared" si="86"/>
        <v>0</v>
      </c>
      <c r="D161">
        <f t="shared" si="87"/>
        <v>-0.15786764217713811</v>
      </c>
      <c r="E161">
        <f t="shared" si="82"/>
        <v>0</v>
      </c>
      <c r="F161">
        <f t="shared" si="88"/>
        <v>0</v>
      </c>
      <c r="G161">
        <f t="shared" si="83"/>
        <v>-0.15011260363024848</v>
      </c>
      <c r="H161">
        <f t="shared" si="84"/>
        <v>0</v>
      </c>
      <c r="I161">
        <f t="shared" si="89"/>
        <v>0</v>
      </c>
      <c r="J161">
        <f t="shared" si="90"/>
        <v>-0.16183947241233376</v>
      </c>
      <c r="K161">
        <f t="shared" si="91"/>
        <v>0</v>
      </c>
      <c r="L161">
        <f t="shared" si="92"/>
        <v>0</v>
      </c>
      <c r="M161">
        <f t="shared" si="93"/>
        <v>-0.15417102946785888</v>
      </c>
      <c r="N161">
        <f t="shared" si="94"/>
        <v>0</v>
      </c>
      <c r="O161">
        <f t="shared" si="95"/>
        <v>0</v>
      </c>
      <c r="P161">
        <f t="shared" si="96"/>
        <v>-0.14381465364250823</v>
      </c>
      <c r="Q161">
        <f t="shared" si="97"/>
        <v>0</v>
      </c>
      <c r="R161">
        <f t="shared" si="98"/>
        <v>0</v>
      </c>
      <c r="S161">
        <f t="shared" si="99"/>
        <v>-0.14736665518587344</v>
      </c>
      <c r="T161">
        <f t="shared" si="100"/>
        <v>0</v>
      </c>
      <c r="U161">
        <f t="shared" si="101"/>
        <v>0</v>
      </c>
      <c r="V161">
        <f t="shared" si="102"/>
        <v>4.9479752410579891E-2</v>
      </c>
      <c r="W161">
        <f t="shared" si="103"/>
        <v>0</v>
      </c>
      <c r="X161">
        <f t="shared" si="104"/>
        <v>0</v>
      </c>
      <c r="Y161">
        <f t="shared" si="105"/>
        <v>1.3773065308778865E-2</v>
      </c>
      <c r="Z161">
        <f t="shared" si="106"/>
        <v>0</v>
      </c>
      <c r="AA161">
        <f t="shared" si="107"/>
        <v>0</v>
      </c>
      <c r="AB161">
        <f t="shared" si="108"/>
        <v>1.4767233423424564E-2</v>
      </c>
      <c r="AC161">
        <f t="shared" si="109"/>
        <v>0</v>
      </c>
      <c r="AD161">
        <f t="shared" si="110"/>
        <v>0</v>
      </c>
      <c r="AE161">
        <f t="shared" si="111"/>
        <v>-9.6795323559852875E-3</v>
      </c>
      <c r="AF161">
        <f t="shared" si="112"/>
        <v>0</v>
      </c>
      <c r="AG161">
        <f t="shared" si="113"/>
        <v>0</v>
      </c>
      <c r="AH161">
        <f t="shared" si="114"/>
        <v>0.17278670577827149</v>
      </c>
      <c r="AI161">
        <f t="shared" si="115"/>
        <v>0</v>
      </c>
      <c r="AJ161">
        <f t="shared" si="116"/>
        <v>0</v>
      </c>
      <c r="AK161">
        <f t="shared" si="117"/>
        <v>-8.3194011640032262E-2</v>
      </c>
      <c r="AL161">
        <f t="shared" si="118"/>
        <v>0</v>
      </c>
      <c r="AM161">
        <f t="shared" si="119"/>
        <v>0</v>
      </c>
      <c r="AN161">
        <f t="shared" si="120"/>
        <v>8.9781574871473646E-3</v>
      </c>
      <c r="AO161">
        <f t="shared" si="121"/>
        <v>0</v>
      </c>
      <c r="AP161">
        <f t="shared" si="122"/>
        <v>0</v>
      </c>
    </row>
    <row r="162" spans="1:42">
      <c r="A162">
        <v>152</v>
      </c>
      <c r="B162">
        <f t="shared" si="85"/>
        <v>0.6361204578201477</v>
      </c>
      <c r="C162">
        <f t="shared" si="86"/>
        <v>0</v>
      </c>
      <c r="D162">
        <f t="shared" si="87"/>
        <v>-0.94361565913138401</v>
      </c>
      <c r="E162">
        <f t="shared" si="82"/>
        <v>0</v>
      </c>
      <c r="F162">
        <f t="shared" si="88"/>
        <v>0</v>
      </c>
      <c r="G162">
        <f t="shared" si="83"/>
        <v>-0.61659555546288103</v>
      </c>
      <c r="H162">
        <f t="shared" si="84"/>
        <v>0</v>
      </c>
      <c r="I162">
        <f t="shared" si="89"/>
        <v>0</v>
      </c>
      <c r="J162">
        <f t="shared" si="90"/>
        <v>-1.121193965804534</v>
      </c>
      <c r="K162">
        <f t="shared" si="91"/>
        <v>0</v>
      </c>
      <c r="L162">
        <f t="shared" si="92"/>
        <v>0</v>
      </c>
      <c r="M162">
        <f t="shared" si="93"/>
        <v>-0.73285498886562883</v>
      </c>
      <c r="N162">
        <f t="shared" si="94"/>
        <v>0</v>
      </c>
      <c r="O162">
        <f t="shared" si="95"/>
        <v>0</v>
      </c>
      <c r="P162">
        <f t="shared" si="96"/>
        <v>-0.54552452265531737</v>
      </c>
      <c r="Q162">
        <f t="shared" si="97"/>
        <v>0</v>
      </c>
      <c r="R162">
        <f t="shared" si="98"/>
        <v>0</v>
      </c>
      <c r="S162">
        <f t="shared" si="99"/>
        <v>-0.75381005659001454</v>
      </c>
      <c r="T162">
        <f t="shared" si="100"/>
        <v>0</v>
      </c>
      <c r="U162">
        <f t="shared" si="101"/>
        <v>0</v>
      </c>
      <c r="V162">
        <f t="shared" si="102"/>
        <v>-0.60722630749022599</v>
      </c>
      <c r="W162">
        <f t="shared" si="103"/>
        <v>0</v>
      </c>
      <c r="X162">
        <f t="shared" si="104"/>
        <v>0</v>
      </c>
      <c r="Y162">
        <f t="shared" si="105"/>
        <v>-0.50671715487624036</v>
      </c>
      <c r="Z162">
        <f t="shared" si="106"/>
        <v>0</v>
      </c>
      <c r="AA162">
        <f t="shared" si="107"/>
        <v>0</v>
      </c>
      <c r="AB162">
        <f t="shared" si="108"/>
        <v>-0.49018690581551772</v>
      </c>
      <c r="AC162">
        <f t="shared" si="109"/>
        <v>0</v>
      </c>
      <c r="AD162">
        <f t="shared" si="110"/>
        <v>0</v>
      </c>
      <c r="AE162">
        <f t="shared" si="111"/>
        <v>-0.52728019066117771</v>
      </c>
      <c r="AF162">
        <f t="shared" si="112"/>
        <v>0</v>
      </c>
      <c r="AG162">
        <f t="shared" si="113"/>
        <v>0</v>
      </c>
      <c r="AH162">
        <f t="shared" si="114"/>
        <v>9.0318526257840093E-2</v>
      </c>
      <c r="AI162">
        <f t="shared" si="115"/>
        <v>0</v>
      </c>
      <c r="AJ162">
        <f t="shared" si="116"/>
        <v>0</v>
      </c>
      <c r="AK162">
        <f t="shared" si="117"/>
        <v>-0.63775192039288187</v>
      </c>
      <c r="AL162">
        <f t="shared" si="118"/>
        <v>0</v>
      </c>
      <c r="AM162">
        <f t="shared" si="119"/>
        <v>0</v>
      </c>
      <c r="AN162">
        <f t="shared" si="120"/>
        <v>-0.11067743308850314</v>
      </c>
      <c r="AO162">
        <f t="shared" si="121"/>
        <v>0</v>
      </c>
      <c r="AP162">
        <f t="shared" si="122"/>
        <v>0</v>
      </c>
    </row>
    <row r="163" spans="1:42">
      <c r="A163">
        <v>153</v>
      </c>
      <c r="B163">
        <f t="shared" si="85"/>
        <v>7.3617285496358931E-2</v>
      </c>
      <c r="C163">
        <f t="shared" si="86"/>
        <v>0</v>
      </c>
      <c r="D163">
        <f t="shared" si="87"/>
        <v>-2.1356358487670852</v>
      </c>
      <c r="E163">
        <f t="shared" si="82"/>
        <v>0</v>
      </c>
      <c r="F163">
        <f t="shared" si="88"/>
        <v>0</v>
      </c>
      <c r="G163">
        <f t="shared" si="83"/>
        <v>-1.4691696245720332</v>
      </c>
      <c r="H163">
        <f t="shared" si="84"/>
        <v>0</v>
      </c>
      <c r="I163">
        <f t="shared" si="89"/>
        <v>0</v>
      </c>
      <c r="J163">
        <f t="shared" si="90"/>
        <v>-3.9594865663321306</v>
      </c>
      <c r="K163">
        <f t="shared" si="91"/>
        <v>0</v>
      </c>
      <c r="L163">
        <f t="shared" si="92"/>
        <v>0</v>
      </c>
      <c r="M163">
        <f t="shared" si="93"/>
        <v>-1.8436731148985512</v>
      </c>
      <c r="N163">
        <f t="shared" si="94"/>
        <v>0</v>
      </c>
      <c r="O163">
        <f t="shared" si="95"/>
        <v>0</v>
      </c>
      <c r="P163">
        <f t="shared" si="96"/>
        <v>-1.2196673107674254</v>
      </c>
      <c r="Q163">
        <f t="shared" si="97"/>
        <v>0</v>
      </c>
      <c r="R163">
        <f t="shared" si="98"/>
        <v>0</v>
      </c>
      <c r="S163">
        <f t="shared" si="99"/>
        <v>-2.1041113851377182</v>
      </c>
      <c r="T163">
        <f t="shared" si="100"/>
        <v>0</v>
      </c>
      <c r="U163">
        <f t="shared" si="101"/>
        <v>0</v>
      </c>
      <c r="V163">
        <f t="shared" si="102"/>
        <v>-2.5531688142535072</v>
      </c>
      <c r="W163">
        <f t="shared" si="103"/>
        <v>0</v>
      </c>
      <c r="X163">
        <f t="shared" si="104"/>
        <v>0</v>
      </c>
      <c r="Y163">
        <f t="shared" si="105"/>
        <v>-1.8597954193210247</v>
      </c>
      <c r="Z163">
        <f t="shared" si="106"/>
        <v>0</v>
      </c>
      <c r="AA163">
        <f t="shared" si="107"/>
        <v>0</v>
      </c>
      <c r="AB163">
        <f t="shared" si="108"/>
        <v>-1.7824804285662033</v>
      </c>
      <c r="AC163">
        <f t="shared" si="109"/>
        <v>0</v>
      </c>
      <c r="AD163">
        <f t="shared" si="110"/>
        <v>0</v>
      </c>
      <c r="AE163">
        <f t="shared" si="111"/>
        <v>-1.4868615705701036</v>
      </c>
      <c r="AF163">
        <f t="shared" si="112"/>
        <v>0</v>
      </c>
      <c r="AG163">
        <f t="shared" si="113"/>
        <v>0</v>
      </c>
      <c r="AH163">
        <f t="shared" si="114"/>
        <v>0.84603395297974604</v>
      </c>
      <c r="AI163">
        <f t="shared" si="115"/>
        <v>0</v>
      </c>
      <c r="AJ163">
        <f t="shared" si="116"/>
        <v>0</v>
      </c>
      <c r="AK163">
        <f t="shared" si="117"/>
        <v>-1.9281636556233697</v>
      </c>
      <c r="AL163">
        <f t="shared" si="118"/>
        <v>0</v>
      </c>
      <c r="AM163">
        <f t="shared" si="119"/>
        <v>0</v>
      </c>
      <c r="AN163">
        <f t="shared" si="120"/>
        <v>4.3319772505662282E-3</v>
      </c>
      <c r="AO163">
        <f t="shared" si="121"/>
        <v>0</v>
      </c>
      <c r="AP163">
        <f t="shared" si="122"/>
        <v>0</v>
      </c>
    </row>
    <row r="164" spans="1:42">
      <c r="A164">
        <v>154</v>
      </c>
      <c r="B164">
        <f t="shared" si="85"/>
        <v>-0.49316184076017749</v>
      </c>
      <c r="C164">
        <f t="shared" si="86"/>
        <v>0</v>
      </c>
      <c r="D164">
        <f t="shared" si="87"/>
        <v>-1.2773625507072497</v>
      </c>
      <c r="E164">
        <f t="shared" si="82"/>
        <v>0</v>
      </c>
      <c r="F164">
        <f t="shared" si="88"/>
        <v>0</v>
      </c>
      <c r="G164">
        <f t="shared" si="83"/>
        <v>-0.80887603349315995</v>
      </c>
      <c r="H164">
        <f t="shared" si="84"/>
        <v>0</v>
      </c>
      <c r="I164">
        <f t="shared" si="89"/>
        <v>0</v>
      </c>
      <c r="J164">
        <f t="shared" si="90"/>
        <v>-1.6394866319097305</v>
      </c>
      <c r="K164">
        <f t="shared" si="91"/>
        <v>0</v>
      </c>
      <c r="L164">
        <f t="shared" si="92"/>
        <v>0</v>
      </c>
      <c r="M164">
        <f t="shared" si="93"/>
        <v>-0.97911384576898985</v>
      </c>
      <c r="N164">
        <f t="shared" si="94"/>
        <v>0</v>
      </c>
      <c r="O164">
        <f t="shared" si="95"/>
        <v>0</v>
      </c>
      <c r="P164">
        <f t="shared" si="96"/>
        <v>-0.70237746685203561</v>
      </c>
      <c r="Q164">
        <f t="shared" si="97"/>
        <v>0</v>
      </c>
      <c r="R164">
        <f t="shared" si="98"/>
        <v>0</v>
      </c>
      <c r="S164">
        <f t="shared" si="99"/>
        <v>-1.0323976888599564</v>
      </c>
      <c r="T164">
        <f t="shared" si="100"/>
        <v>0</v>
      </c>
      <c r="U164">
        <f t="shared" si="101"/>
        <v>0</v>
      </c>
      <c r="V164">
        <f t="shared" si="102"/>
        <v>-0.960856814438944</v>
      </c>
      <c r="W164">
        <f t="shared" si="103"/>
        <v>0</v>
      </c>
      <c r="X164">
        <f t="shared" si="104"/>
        <v>0</v>
      </c>
      <c r="Y164">
        <f t="shared" si="105"/>
        <v>-0.76755016425508793</v>
      </c>
      <c r="Z164">
        <f t="shared" si="106"/>
        <v>0</v>
      </c>
      <c r="AA164">
        <f t="shared" si="107"/>
        <v>0</v>
      </c>
      <c r="AB164">
        <f t="shared" si="108"/>
        <v>-0.73913560958966573</v>
      </c>
      <c r="AC164">
        <f t="shared" si="109"/>
        <v>0</v>
      </c>
      <c r="AD164">
        <f t="shared" si="110"/>
        <v>0</v>
      </c>
      <c r="AE164">
        <f t="shared" si="111"/>
        <v>-0.74556063511014159</v>
      </c>
      <c r="AF164">
        <f t="shared" si="112"/>
        <v>0</v>
      </c>
      <c r="AG164">
        <f t="shared" si="113"/>
        <v>0</v>
      </c>
      <c r="AH164">
        <f t="shared" si="114"/>
        <v>0.13834268775101377</v>
      </c>
      <c r="AI164">
        <f t="shared" si="115"/>
        <v>0</v>
      </c>
      <c r="AJ164">
        <f t="shared" si="116"/>
        <v>0</v>
      </c>
      <c r="AK164">
        <f t="shared" si="117"/>
        <v>-0.90004807900523476</v>
      </c>
      <c r="AL164">
        <f t="shared" si="118"/>
        <v>0</v>
      </c>
      <c r="AM164">
        <f t="shared" si="119"/>
        <v>0</v>
      </c>
      <c r="AN164">
        <f t="shared" si="120"/>
        <v>-0.12202317180192368</v>
      </c>
      <c r="AO164">
        <f t="shared" si="121"/>
        <v>0</v>
      </c>
      <c r="AP164">
        <f t="shared" si="122"/>
        <v>0</v>
      </c>
    </row>
    <row r="165" spans="1:42">
      <c r="A165">
        <v>155</v>
      </c>
      <c r="B165">
        <f t="shared" si="85"/>
        <v>-0.92605805013254328</v>
      </c>
      <c r="C165">
        <f t="shared" si="86"/>
        <v>0</v>
      </c>
      <c r="D165">
        <f t="shared" si="87"/>
        <v>-0.35917026023960386</v>
      </c>
      <c r="E165">
        <f t="shared" si="82"/>
        <v>0</v>
      </c>
      <c r="F165">
        <f t="shared" si="88"/>
        <v>0</v>
      </c>
      <c r="G165">
        <f t="shared" si="83"/>
        <v>-0.27768582711001821</v>
      </c>
      <c r="H165">
        <f t="shared" si="84"/>
        <v>0</v>
      </c>
      <c r="I165">
        <f t="shared" si="89"/>
        <v>0</v>
      </c>
      <c r="J165">
        <f t="shared" si="90"/>
        <v>-0.3820489807092482</v>
      </c>
      <c r="K165">
        <f t="shared" si="91"/>
        <v>0</v>
      </c>
      <c r="L165">
        <f t="shared" si="92"/>
        <v>0</v>
      </c>
      <c r="M165">
        <f t="shared" si="93"/>
        <v>-0.30885764760431966</v>
      </c>
      <c r="N165">
        <f t="shared" si="94"/>
        <v>0</v>
      </c>
      <c r="O165">
        <f t="shared" si="95"/>
        <v>0</v>
      </c>
      <c r="P165">
        <f t="shared" si="96"/>
        <v>-0.25770634277721283</v>
      </c>
      <c r="Q165">
        <f t="shared" si="97"/>
        <v>0</v>
      </c>
      <c r="R165">
        <f t="shared" si="98"/>
        <v>0</v>
      </c>
      <c r="S165">
        <f t="shared" si="99"/>
        <v>-0.3029265586622043</v>
      </c>
      <c r="T165">
        <f t="shared" si="100"/>
        <v>0</v>
      </c>
      <c r="U165">
        <f t="shared" si="101"/>
        <v>0</v>
      </c>
      <c r="V165">
        <f t="shared" si="102"/>
        <v>-0.10197255327131849</v>
      </c>
      <c r="W165">
        <f t="shared" si="103"/>
        <v>0</v>
      </c>
      <c r="X165">
        <f t="shared" si="104"/>
        <v>0</v>
      </c>
      <c r="Y165">
        <f t="shared" si="105"/>
        <v>-0.11218456229597917</v>
      </c>
      <c r="Z165">
        <f t="shared" si="106"/>
        <v>0</v>
      </c>
      <c r="AA165">
        <f t="shared" si="107"/>
        <v>0</v>
      </c>
      <c r="AB165">
        <f t="shared" si="108"/>
        <v>-0.10963611039757692</v>
      </c>
      <c r="AC165">
        <f t="shared" si="109"/>
        <v>0</v>
      </c>
      <c r="AD165">
        <f t="shared" si="110"/>
        <v>0</v>
      </c>
      <c r="AE165">
        <f t="shared" si="111"/>
        <v>-0.14754605118598163</v>
      </c>
      <c r="AF165">
        <f t="shared" si="112"/>
        <v>0</v>
      </c>
      <c r="AG165">
        <f t="shared" si="113"/>
        <v>0</v>
      </c>
      <c r="AH165">
        <f t="shared" si="114"/>
        <v>0.12831374854893363</v>
      </c>
      <c r="AI165">
        <f t="shared" si="115"/>
        <v>0</v>
      </c>
      <c r="AJ165">
        <f t="shared" si="116"/>
        <v>0</v>
      </c>
      <c r="AK165">
        <f t="shared" si="117"/>
        <v>-0.22222436179152805</v>
      </c>
      <c r="AL165">
        <f t="shared" si="118"/>
        <v>0</v>
      </c>
      <c r="AM165">
        <f t="shared" si="119"/>
        <v>0</v>
      </c>
      <c r="AN165">
        <f t="shared" si="120"/>
        <v>-3.6944037095039239E-2</v>
      </c>
      <c r="AO165">
        <f t="shared" si="121"/>
        <v>0</v>
      </c>
      <c r="AP165">
        <f t="shared" si="122"/>
        <v>0</v>
      </c>
    </row>
    <row r="166" spans="1:42">
      <c r="A166">
        <v>156</v>
      </c>
      <c r="B166">
        <f t="shared" si="85"/>
        <v>-1.1227486254413017</v>
      </c>
      <c r="C166">
        <f t="shared" si="86"/>
        <v>0</v>
      </c>
      <c r="D166">
        <f t="shared" si="87"/>
        <v>-6.4472061611386966E-2</v>
      </c>
      <c r="E166">
        <f t="shared" si="82"/>
        <v>0</v>
      </c>
      <c r="F166">
        <f t="shared" si="88"/>
        <v>0</v>
      </c>
      <c r="G166">
        <f t="shared" si="83"/>
        <v>-8.6710009062174409E-2</v>
      </c>
      <c r="H166">
        <f t="shared" si="84"/>
        <v>0</v>
      </c>
      <c r="I166">
        <f t="shared" si="89"/>
        <v>0</v>
      </c>
      <c r="J166">
        <f t="shared" si="90"/>
        <v>-6.4265537024486008E-2</v>
      </c>
      <c r="K166">
        <f t="shared" si="91"/>
        <v>0</v>
      </c>
      <c r="L166">
        <f t="shared" si="92"/>
        <v>0</v>
      </c>
      <c r="M166">
        <f t="shared" si="93"/>
        <v>-7.875675734698051E-2</v>
      </c>
      <c r="N166">
        <f t="shared" si="94"/>
        <v>0</v>
      </c>
      <c r="O166">
        <f t="shared" si="95"/>
        <v>0</v>
      </c>
      <c r="P166">
        <f t="shared" si="96"/>
        <v>-8.5559197360087103E-2</v>
      </c>
      <c r="Q166">
        <f t="shared" si="97"/>
        <v>0</v>
      </c>
      <c r="R166">
        <f t="shared" si="98"/>
        <v>0</v>
      </c>
      <c r="S166">
        <f t="shared" si="99"/>
        <v>-7.312200409209435E-2</v>
      </c>
      <c r="T166">
        <f t="shared" si="100"/>
        <v>0</v>
      </c>
      <c r="U166">
        <f t="shared" si="101"/>
        <v>0</v>
      </c>
      <c r="V166">
        <f t="shared" si="102"/>
        <v>0.11686275718732464</v>
      </c>
      <c r="W166">
        <f t="shared" si="103"/>
        <v>0</v>
      </c>
      <c r="X166">
        <f t="shared" si="104"/>
        <v>0</v>
      </c>
      <c r="Y166">
        <f t="shared" si="105"/>
        <v>7.1498298902219481E-2</v>
      </c>
      <c r="Z166">
        <f t="shared" si="106"/>
        <v>0</v>
      </c>
      <c r="AA166">
        <f t="shared" si="107"/>
        <v>0</v>
      </c>
      <c r="AB166">
        <f t="shared" si="108"/>
        <v>7.2839500140531754E-2</v>
      </c>
      <c r="AC166">
        <f t="shared" si="109"/>
        <v>0</v>
      </c>
      <c r="AD166">
        <f t="shared" si="110"/>
        <v>0</v>
      </c>
      <c r="AE166">
        <f t="shared" si="111"/>
        <v>5.6747705816691196E-2</v>
      </c>
      <c r="AF166">
        <f t="shared" si="112"/>
        <v>0</v>
      </c>
      <c r="AG166">
        <f t="shared" si="113"/>
        <v>0</v>
      </c>
      <c r="AH166">
        <f t="shared" si="114"/>
        <v>0.19916043151948393</v>
      </c>
      <c r="AI166">
        <f t="shared" si="115"/>
        <v>0</v>
      </c>
      <c r="AJ166">
        <f t="shared" si="116"/>
        <v>0</v>
      </c>
      <c r="AK166">
        <f t="shared" si="117"/>
        <v>-1.8110821626990958E-2</v>
      </c>
      <c r="AL166">
        <f t="shared" si="118"/>
        <v>0</v>
      </c>
      <c r="AM166">
        <f t="shared" si="119"/>
        <v>0</v>
      </c>
      <c r="AN166">
        <f t="shared" si="120"/>
        <v>3.5624755726542334E-2</v>
      </c>
      <c r="AO166">
        <f t="shared" si="121"/>
        <v>0</v>
      </c>
      <c r="AP166">
        <f t="shared" si="122"/>
        <v>0</v>
      </c>
    </row>
    <row r="167" spans="1:42">
      <c r="A167">
        <v>157</v>
      </c>
      <c r="B167">
        <f t="shared" si="85"/>
        <v>-1.040666837563005</v>
      </c>
      <c r="C167">
        <f t="shared" si="86"/>
        <v>0</v>
      </c>
      <c r="D167">
        <f t="shared" si="87"/>
        <v>-0.17680057080343126</v>
      </c>
      <c r="E167">
        <f t="shared" si="82"/>
        <v>0</v>
      </c>
      <c r="F167">
        <f t="shared" si="88"/>
        <v>0</v>
      </c>
      <c r="G167">
        <f t="shared" si="83"/>
        <v>-0.16258005979693113</v>
      </c>
      <c r="H167">
        <f t="shared" si="84"/>
        <v>0</v>
      </c>
      <c r="I167">
        <f t="shared" si="89"/>
        <v>0</v>
      </c>
      <c r="J167">
        <f t="shared" si="90"/>
        <v>-0.18195444260615989</v>
      </c>
      <c r="K167">
        <f t="shared" si="91"/>
        <v>0</v>
      </c>
      <c r="L167">
        <f t="shared" si="92"/>
        <v>0</v>
      </c>
      <c r="M167">
        <f t="shared" si="93"/>
        <v>-0.1691264225717144</v>
      </c>
      <c r="N167">
        <f t="shared" si="94"/>
        <v>0</v>
      </c>
      <c r="O167">
        <f t="shared" si="95"/>
        <v>0</v>
      </c>
      <c r="P167">
        <f t="shared" si="96"/>
        <v>-0.15512774039253308</v>
      </c>
      <c r="Q167">
        <f t="shared" si="97"/>
        <v>0</v>
      </c>
      <c r="R167">
        <f t="shared" si="98"/>
        <v>0</v>
      </c>
      <c r="S167">
        <f t="shared" si="99"/>
        <v>-0.16220935414497983</v>
      </c>
      <c r="T167">
        <f t="shared" si="100"/>
        <v>0</v>
      </c>
      <c r="U167">
        <f t="shared" si="101"/>
        <v>0</v>
      </c>
      <c r="V167">
        <f t="shared" si="102"/>
        <v>3.5612400929828425E-2</v>
      </c>
      <c r="W167">
        <f t="shared" si="103"/>
        <v>0</v>
      </c>
      <c r="X167">
        <f t="shared" si="104"/>
        <v>0</v>
      </c>
      <c r="Y167">
        <f t="shared" si="105"/>
        <v>2.0341928208114091E-3</v>
      </c>
      <c r="Z167">
        <f t="shared" si="106"/>
        <v>0</v>
      </c>
      <c r="AA167">
        <f t="shared" si="107"/>
        <v>0</v>
      </c>
      <c r="AB167">
        <f t="shared" si="108"/>
        <v>3.0562197224073273E-3</v>
      </c>
      <c r="AC167">
        <f t="shared" si="109"/>
        <v>0</v>
      </c>
      <c r="AD167">
        <f t="shared" si="110"/>
        <v>0</v>
      </c>
      <c r="AE167">
        <f t="shared" si="111"/>
        <v>-2.293256777753272E-2</v>
      </c>
      <c r="AF167">
        <f t="shared" si="112"/>
        <v>0</v>
      </c>
      <c r="AG167">
        <f t="shared" si="113"/>
        <v>0</v>
      </c>
      <c r="AH167">
        <f t="shared" si="114"/>
        <v>0.16789997581155869</v>
      </c>
      <c r="AI167">
        <f t="shared" si="115"/>
        <v>0</v>
      </c>
      <c r="AJ167">
        <f t="shared" si="116"/>
        <v>0</v>
      </c>
      <c r="AK167">
        <f t="shared" si="117"/>
        <v>-9.6316361195334821E-2</v>
      </c>
      <c r="AL167">
        <f t="shared" si="118"/>
        <v>0</v>
      </c>
      <c r="AM167">
        <f t="shared" si="119"/>
        <v>0</v>
      </c>
      <c r="AN167">
        <f t="shared" si="120"/>
        <v>4.0404254505985726E-3</v>
      </c>
      <c r="AO167">
        <f t="shared" si="121"/>
        <v>0</v>
      </c>
      <c r="AP167">
        <f t="shared" si="122"/>
        <v>0</v>
      </c>
    </row>
    <row r="168" spans="1:42">
      <c r="A168">
        <v>158</v>
      </c>
      <c r="B168">
        <f t="shared" si="85"/>
        <v>-0.70591828214309671</v>
      </c>
      <c r="C168">
        <f t="shared" si="86"/>
        <v>0</v>
      </c>
      <c r="D168">
        <f t="shared" si="87"/>
        <v>-0.78892278639223568</v>
      </c>
      <c r="E168">
        <f t="shared" si="82"/>
        <v>0</v>
      </c>
      <c r="F168">
        <f t="shared" si="88"/>
        <v>0</v>
      </c>
      <c r="G168">
        <f t="shared" si="83"/>
        <v>-0.528757880349775</v>
      </c>
      <c r="H168">
        <f t="shared" si="84"/>
        <v>0</v>
      </c>
      <c r="I168">
        <f t="shared" si="89"/>
        <v>0</v>
      </c>
      <c r="J168">
        <f t="shared" si="90"/>
        <v>-0.90820549058172073</v>
      </c>
      <c r="K168">
        <f t="shared" si="91"/>
        <v>0</v>
      </c>
      <c r="L168">
        <f t="shared" si="92"/>
        <v>0</v>
      </c>
      <c r="M168">
        <f t="shared" si="93"/>
        <v>-0.62154836258305401</v>
      </c>
      <c r="N168">
        <f t="shared" si="94"/>
        <v>0</v>
      </c>
      <c r="O168">
        <f t="shared" si="95"/>
        <v>0</v>
      </c>
      <c r="P168">
        <f t="shared" si="96"/>
        <v>-0.47252773504520218</v>
      </c>
      <c r="Q168">
        <f t="shared" si="97"/>
        <v>0</v>
      </c>
      <c r="R168">
        <f t="shared" si="98"/>
        <v>0</v>
      </c>
      <c r="S168">
        <f t="shared" si="99"/>
        <v>-0.63190948973707317</v>
      </c>
      <c r="T168">
        <f t="shared" si="100"/>
        <v>0</v>
      </c>
      <c r="U168">
        <f t="shared" si="101"/>
        <v>0</v>
      </c>
      <c r="V168">
        <f t="shared" si="102"/>
        <v>-0.46187772300196084</v>
      </c>
      <c r="W168">
        <f t="shared" si="103"/>
        <v>0</v>
      </c>
      <c r="X168">
        <f t="shared" si="104"/>
        <v>0</v>
      </c>
      <c r="Y168">
        <f t="shared" si="105"/>
        <v>-0.39635996463597722</v>
      </c>
      <c r="Z168">
        <f t="shared" si="106"/>
        <v>0</v>
      </c>
      <c r="AA168">
        <f t="shared" si="107"/>
        <v>0</v>
      </c>
      <c r="AB168">
        <f t="shared" si="108"/>
        <v>-0.38448309324637742</v>
      </c>
      <c r="AC168">
        <f t="shared" si="109"/>
        <v>0</v>
      </c>
      <c r="AD168">
        <f t="shared" si="110"/>
        <v>0</v>
      </c>
      <c r="AE168">
        <f t="shared" si="111"/>
        <v>-0.42786972491201669</v>
      </c>
      <c r="AF168">
        <f t="shared" si="112"/>
        <v>0</v>
      </c>
      <c r="AG168">
        <f t="shared" si="113"/>
        <v>0</v>
      </c>
      <c r="AH168">
        <f t="shared" si="114"/>
        <v>8.670922030551087E-2</v>
      </c>
      <c r="AI168">
        <f t="shared" si="115"/>
        <v>0</v>
      </c>
      <c r="AJ168">
        <f t="shared" si="116"/>
        <v>0</v>
      </c>
      <c r="AK168">
        <f t="shared" si="117"/>
        <v>-0.52408038652814226</v>
      </c>
      <c r="AL168">
        <f t="shared" si="118"/>
        <v>0</v>
      </c>
      <c r="AM168">
        <f t="shared" si="119"/>
        <v>0</v>
      </c>
      <c r="AN168">
        <f t="shared" si="120"/>
        <v>-9.8194337293775802E-2</v>
      </c>
      <c r="AO168">
        <f t="shared" si="121"/>
        <v>0</v>
      </c>
      <c r="AP168">
        <f t="shared" si="122"/>
        <v>0</v>
      </c>
    </row>
    <row r="169" spans="1:42">
      <c r="A169">
        <v>159</v>
      </c>
      <c r="B169">
        <f t="shared" si="85"/>
        <v>-0.2054155770906643</v>
      </c>
      <c r="C169">
        <f t="shared" si="86"/>
        <v>0</v>
      </c>
      <c r="D169">
        <f t="shared" si="87"/>
        <v>-1.9233293388621462</v>
      </c>
      <c r="E169">
        <f t="shared" si="82"/>
        <v>0</v>
      </c>
      <c r="F169">
        <f t="shared" si="88"/>
        <v>0</v>
      </c>
      <c r="G169">
        <f t="shared" si="83"/>
        <v>-1.24631328622552</v>
      </c>
      <c r="H169">
        <f t="shared" si="84"/>
        <v>0</v>
      </c>
      <c r="I169">
        <f t="shared" si="89"/>
        <v>0</v>
      </c>
      <c r="J169">
        <f t="shared" si="90"/>
        <v>-3.0833088415132899</v>
      </c>
      <c r="K169">
        <f t="shared" si="91"/>
        <v>0</v>
      </c>
      <c r="L169">
        <f t="shared" si="92"/>
        <v>0</v>
      </c>
      <c r="M169">
        <f t="shared" si="93"/>
        <v>-1.5492787838766156</v>
      </c>
      <c r="N169">
        <f t="shared" si="94"/>
        <v>0</v>
      </c>
      <c r="O169">
        <f t="shared" si="95"/>
        <v>0</v>
      </c>
      <c r="P169">
        <f t="shared" si="96"/>
        <v>-1.0480077505190017</v>
      </c>
      <c r="Q169">
        <f t="shared" si="97"/>
        <v>0</v>
      </c>
      <c r="R169">
        <f t="shared" si="98"/>
        <v>0</v>
      </c>
      <c r="S169">
        <f t="shared" si="99"/>
        <v>-1.7232211310130121</v>
      </c>
      <c r="T169">
        <f t="shared" si="100"/>
        <v>0</v>
      </c>
      <c r="U169">
        <f t="shared" si="101"/>
        <v>0</v>
      </c>
      <c r="V169">
        <f t="shared" si="102"/>
        <v>-1.9493772694602882</v>
      </c>
      <c r="W169">
        <f t="shared" si="103"/>
        <v>0</v>
      </c>
      <c r="X169">
        <f t="shared" si="104"/>
        <v>0</v>
      </c>
      <c r="Y169">
        <f t="shared" si="105"/>
        <v>-1.4574532933438293</v>
      </c>
      <c r="Z169">
        <f t="shared" si="106"/>
        <v>0</v>
      </c>
      <c r="AA169">
        <f t="shared" si="107"/>
        <v>0</v>
      </c>
      <c r="AB169">
        <f t="shared" si="108"/>
        <v>-1.397145152134375</v>
      </c>
      <c r="AC169">
        <f t="shared" si="109"/>
        <v>0</v>
      </c>
      <c r="AD169">
        <f t="shared" si="110"/>
        <v>0</v>
      </c>
      <c r="AE169">
        <f t="shared" si="111"/>
        <v>-1.2392368511718734</v>
      </c>
      <c r="AF169">
        <f t="shared" si="112"/>
        <v>0</v>
      </c>
      <c r="AG169">
        <f t="shared" si="113"/>
        <v>0</v>
      </c>
      <c r="AH169">
        <f t="shared" si="114"/>
        <v>0.4994242373035499</v>
      </c>
      <c r="AI169">
        <f t="shared" si="115"/>
        <v>0</v>
      </c>
      <c r="AJ169">
        <f t="shared" si="116"/>
        <v>0</v>
      </c>
      <c r="AK169">
        <f t="shared" si="117"/>
        <v>-1.5603227298482678</v>
      </c>
      <c r="AL169">
        <f t="shared" si="118"/>
        <v>0</v>
      </c>
      <c r="AM169">
        <f t="shared" si="119"/>
        <v>0</v>
      </c>
      <c r="AN169">
        <f t="shared" si="120"/>
        <v>-6.6818847717141222E-2</v>
      </c>
      <c r="AO169">
        <f t="shared" si="121"/>
        <v>0</v>
      </c>
      <c r="AP169">
        <f t="shared" si="122"/>
        <v>0</v>
      </c>
    </row>
    <row r="170" spans="1:42">
      <c r="A170">
        <v>160</v>
      </c>
      <c r="B170">
        <f t="shared" si="85"/>
        <v>0.33547984971120282</v>
      </c>
      <c r="C170">
        <f t="shared" si="86"/>
        <v>0</v>
      </c>
      <c r="D170">
        <f t="shared" si="87"/>
        <v>-1.6476807722350402</v>
      </c>
      <c r="E170">
        <f t="shared" si="82"/>
        <v>0</v>
      </c>
      <c r="F170">
        <f t="shared" si="88"/>
        <v>0</v>
      </c>
      <c r="G170">
        <f t="shared" si="83"/>
        <v>-1.0402441687670296</v>
      </c>
      <c r="H170">
        <f t="shared" si="84"/>
        <v>0</v>
      </c>
      <c r="I170">
        <f t="shared" si="89"/>
        <v>0</v>
      </c>
      <c r="J170">
        <f t="shared" si="90"/>
        <v>-2.3574711008608529</v>
      </c>
      <c r="K170">
        <f t="shared" si="91"/>
        <v>0</v>
      </c>
      <c r="L170">
        <f t="shared" si="92"/>
        <v>0</v>
      </c>
      <c r="M170">
        <f t="shared" si="93"/>
        <v>-1.2792305280433864</v>
      </c>
      <c r="N170">
        <f t="shared" si="94"/>
        <v>0</v>
      </c>
      <c r="O170">
        <f t="shared" si="95"/>
        <v>0</v>
      </c>
      <c r="P170">
        <f t="shared" si="96"/>
        <v>-0.88682848238192169</v>
      </c>
      <c r="Q170">
        <f t="shared" si="97"/>
        <v>0</v>
      </c>
      <c r="R170">
        <f t="shared" si="98"/>
        <v>0</v>
      </c>
      <c r="S170">
        <f t="shared" si="99"/>
        <v>-1.3881835285069477</v>
      </c>
      <c r="T170">
        <f t="shared" si="100"/>
        <v>0</v>
      </c>
      <c r="U170">
        <f t="shared" si="101"/>
        <v>0</v>
      </c>
      <c r="V170">
        <f t="shared" si="102"/>
        <v>-1.4515587970551411</v>
      </c>
      <c r="W170">
        <f t="shared" si="103"/>
        <v>0</v>
      </c>
      <c r="X170">
        <f t="shared" si="104"/>
        <v>0</v>
      </c>
      <c r="Y170">
        <f t="shared" si="105"/>
        <v>-1.1158905461643633</v>
      </c>
      <c r="Z170">
        <f t="shared" si="106"/>
        <v>0</v>
      </c>
      <c r="AA170">
        <f t="shared" si="107"/>
        <v>0</v>
      </c>
      <c r="AB170">
        <f t="shared" si="108"/>
        <v>-1.0711183863135363</v>
      </c>
      <c r="AC170">
        <f t="shared" si="109"/>
        <v>0</v>
      </c>
      <c r="AD170">
        <f t="shared" si="110"/>
        <v>0</v>
      </c>
      <c r="AE170">
        <f t="shared" si="111"/>
        <v>-1.0076426792014224</v>
      </c>
      <c r="AF170">
        <f t="shared" si="112"/>
        <v>0</v>
      </c>
      <c r="AG170">
        <f t="shared" si="113"/>
        <v>0</v>
      </c>
      <c r="AH170">
        <f t="shared" si="114"/>
        <v>0.28111722262703998</v>
      </c>
      <c r="AI170">
        <f t="shared" si="115"/>
        <v>0</v>
      </c>
      <c r="AJ170">
        <f t="shared" si="116"/>
        <v>0</v>
      </c>
      <c r="AK170">
        <f t="shared" si="117"/>
        <v>-1.2387311900557392</v>
      </c>
      <c r="AL170">
        <f t="shared" si="118"/>
        <v>0</v>
      </c>
      <c r="AM170">
        <f t="shared" si="119"/>
        <v>0</v>
      </c>
      <c r="AN170">
        <f t="shared" si="120"/>
        <v>-0.10679602729781573</v>
      </c>
      <c r="AO170">
        <f t="shared" si="121"/>
        <v>0</v>
      </c>
      <c r="AP170">
        <f t="shared" si="122"/>
        <v>0</v>
      </c>
    </row>
    <row r="171" spans="1:42">
      <c r="A171">
        <v>161</v>
      </c>
      <c r="B171">
        <f t="shared" si="85"/>
        <v>0.78410346444485135</v>
      </c>
      <c r="C171">
        <f t="shared" si="86"/>
        <v>0</v>
      </c>
      <c r="D171">
        <f t="shared" si="87"/>
        <v>-0.62522112807806907</v>
      </c>
      <c r="E171">
        <f t="shared" si="82"/>
        <v>0</v>
      </c>
      <c r="F171">
        <f t="shared" si="88"/>
        <v>0</v>
      </c>
      <c r="G171">
        <f t="shared" si="83"/>
        <v>-0.43507176998956765</v>
      </c>
      <c r="H171">
        <f t="shared" si="84"/>
        <v>0</v>
      </c>
      <c r="I171">
        <f t="shared" si="89"/>
        <v>0</v>
      </c>
      <c r="J171">
        <f t="shared" si="90"/>
        <v>-0.69752678980531302</v>
      </c>
      <c r="K171">
        <f t="shared" si="91"/>
        <v>0</v>
      </c>
      <c r="L171">
        <f t="shared" si="92"/>
        <v>0</v>
      </c>
      <c r="M171">
        <f t="shared" si="93"/>
        <v>-0.50382118632203454</v>
      </c>
      <c r="N171">
        <f t="shared" si="94"/>
        <v>0</v>
      </c>
      <c r="O171">
        <f t="shared" si="95"/>
        <v>0</v>
      </c>
      <c r="P171">
        <f t="shared" si="96"/>
        <v>-0.39355219825263921</v>
      </c>
      <c r="Q171">
        <f t="shared" si="97"/>
        <v>0</v>
      </c>
      <c r="R171">
        <f t="shared" si="98"/>
        <v>0</v>
      </c>
      <c r="S171">
        <f t="shared" si="99"/>
        <v>-0.50572051799410556</v>
      </c>
      <c r="T171">
        <f t="shared" si="100"/>
        <v>0</v>
      </c>
      <c r="U171">
        <f t="shared" si="101"/>
        <v>0</v>
      </c>
      <c r="V171">
        <f t="shared" si="102"/>
        <v>-0.31797592725717472</v>
      </c>
      <c r="W171">
        <f t="shared" si="103"/>
        <v>0</v>
      </c>
      <c r="X171">
        <f t="shared" si="104"/>
        <v>0</v>
      </c>
      <c r="Y171">
        <f t="shared" si="105"/>
        <v>-0.28483962251609585</v>
      </c>
      <c r="Z171">
        <f t="shared" si="106"/>
        <v>0</v>
      </c>
      <c r="AA171">
        <f t="shared" si="107"/>
        <v>0</v>
      </c>
      <c r="AB171">
        <f t="shared" si="108"/>
        <v>-0.27722342715119019</v>
      </c>
      <c r="AC171">
        <f t="shared" si="109"/>
        <v>0</v>
      </c>
      <c r="AD171">
        <f t="shared" si="110"/>
        <v>0</v>
      </c>
      <c r="AE171">
        <f t="shared" si="111"/>
        <v>-0.32238975746803789</v>
      </c>
      <c r="AF171">
        <f t="shared" si="112"/>
        <v>0</v>
      </c>
      <c r="AG171">
        <f t="shared" si="113"/>
        <v>0</v>
      </c>
      <c r="AH171">
        <f t="shared" si="114"/>
        <v>9.394026229739727E-2</v>
      </c>
      <c r="AI171">
        <f t="shared" si="115"/>
        <v>0</v>
      </c>
      <c r="AJ171">
        <f t="shared" si="116"/>
        <v>0</v>
      </c>
      <c r="AK171">
        <f t="shared" si="117"/>
        <v>-0.40732319263782424</v>
      </c>
      <c r="AL171">
        <f t="shared" si="118"/>
        <v>0</v>
      </c>
      <c r="AM171">
        <f t="shared" si="119"/>
        <v>0</v>
      </c>
      <c r="AN171">
        <f t="shared" si="120"/>
        <v>-7.9795209574342274E-2</v>
      </c>
      <c r="AO171">
        <f t="shared" si="121"/>
        <v>0</v>
      </c>
      <c r="AP171">
        <f t="shared" si="122"/>
        <v>0</v>
      </c>
    </row>
    <row r="172" spans="1:42">
      <c r="A172">
        <v>162</v>
      </c>
      <c r="B172">
        <f t="shared" si="85"/>
        <v>1.0327441680182816</v>
      </c>
      <c r="C172">
        <f t="shared" si="86"/>
        <v>0</v>
      </c>
      <c r="D172">
        <f t="shared" si="87"/>
        <v>-0.18844795913876888</v>
      </c>
      <c r="E172">
        <f t="shared" si="82"/>
        <v>0</v>
      </c>
      <c r="F172">
        <f t="shared" si="88"/>
        <v>0</v>
      </c>
      <c r="G172">
        <f t="shared" si="83"/>
        <v>-0.17019324137083713</v>
      </c>
      <c r="H172">
        <f t="shared" si="84"/>
        <v>0</v>
      </c>
      <c r="I172">
        <f t="shared" si="89"/>
        <v>0</v>
      </c>
      <c r="J172">
        <f t="shared" si="90"/>
        <v>-0.19438742830920042</v>
      </c>
      <c r="K172">
        <f t="shared" si="91"/>
        <v>0</v>
      </c>
      <c r="L172">
        <f t="shared" si="92"/>
        <v>0</v>
      </c>
      <c r="M172">
        <f t="shared" si="93"/>
        <v>-0.17827768143459521</v>
      </c>
      <c r="N172">
        <f t="shared" si="94"/>
        <v>0</v>
      </c>
      <c r="O172">
        <f t="shared" si="95"/>
        <v>0</v>
      </c>
      <c r="P172">
        <f t="shared" si="96"/>
        <v>-0.16201474734994958</v>
      </c>
      <c r="Q172">
        <f t="shared" si="97"/>
        <v>0</v>
      </c>
      <c r="R172">
        <f t="shared" si="98"/>
        <v>0</v>
      </c>
      <c r="S172">
        <f t="shared" si="99"/>
        <v>-0.17131183477943335</v>
      </c>
      <c r="T172">
        <f t="shared" si="100"/>
        <v>0</v>
      </c>
      <c r="U172">
        <f t="shared" si="101"/>
        <v>0</v>
      </c>
      <c r="V172">
        <f t="shared" si="102"/>
        <v>2.7044790804120034E-2</v>
      </c>
      <c r="W172">
        <f t="shared" si="103"/>
        <v>0</v>
      </c>
      <c r="X172">
        <f t="shared" si="104"/>
        <v>0</v>
      </c>
      <c r="Y172">
        <f t="shared" si="105"/>
        <v>-5.1958491114336702E-3</v>
      </c>
      <c r="Z172">
        <f t="shared" si="106"/>
        <v>0</v>
      </c>
      <c r="AA172">
        <f t="shared" si="107"/>
        <v>0</v>
      </c>
      <c r="AB172">
        <f t="shared" si="108"/>
        <v>-4.1423947772889491E-3</v>
      </c>
      <c r="AC172">
        <f t="shared" si="109"/>
        <v>0</v>
      </c>
      <c r="AD172">
        <f t="shared" si="110"/>
        <v>0</v>
      </c>
      <c r="AE172">
        <f t="shared" si="111"/>
        <v>-3.1052669647436915E-2</v>
      </c>
      <c r="AF172">
        <f t="shared" si="112"/>
        <v>0</v>
      </c>
      <c r="AG172">
        <f t="shared" si="113"/>
        <v>0</v>
      </c>
      <c r="AH172">
        <f t="shared" si="114"/>
        <v>0.16496842072093787</v>
      </c>
      <c r="AI172">
        <f t="shared" si="115"/>
        <v>0</v>
      </c>
      <c r="AJ172">
        <f t="shared" si="116"/>
        <v>0</v>
      </c>
      <c r="AK172">
        <f t="shared" si="117"/>
        <v>-0.10438049392460291</v>
      </c>
      <c r="AL172">
        <f t="shared" si="118"/>
        <v>0</v>
      </c>
      <c r="AM172">
        <f t="shared" si="119"/>
        <v>0</v>
      </c>
      <c r="AN172">
        <f t="shared" si="120"/>
        <v>1.0736022534281187E-3</v>
      </c>
      <c r="AO172">
        <f t="shared" si="121"/>
        <v>0</v>
      </c>
      <c r="AP172">
        <f t="shared" si="122"/>
        <v>0</v>
      </c>
    </row>
    <row r="173" spans="1:42">
      <c r="A173">
        <v>163</v>
      </c>
      <c r="B173">
        <f t="shared" si="85"/>
        <v>1.024240711184609</v>
      </c>
      <c r="C173">
        <f t="shared" si="86"/>
        <v>0</v>
      </c>
      <c r="D173">
        <f t="shared" si="87"/>
        <v>-0.20110789195433654</v>
      </c>
      <c r="E173">
        <f t="shared" si="82"/>
        <v>0</v>
      </c>
      <c r="F173">
        <f t="shared" si="88"/>
        <v>0</v>
      </c>
      <c r="G173">
        <f t="shared" si="83"/>
        <v>-0.17842134395191911</v>
      </c>
      <c r="H173">
        <f t="shared" si="84"/>
        <v>0</v>
      </c>
      <c r="I173">
        <f t="shared" si="89"/>
        <v>0</v>
      </c>
      <c r="J173">
        <f t="shared" si="90"/>
        <v>-0.2079523999501518</v>
      </c>
      <c r="K173">
        <f t="shared" si="91"/>
        <v>0</v>
      </c>
      <c r="L173">
        <f t="shared" si="92"/>
        <v>0</v>
      </c>
      <c r="M173">
        <f t="shared" si="93"/>
        <v>-0.18818375276794441</v>
      </c>
      <c r="N173">
        <f t="shared" si="94"/>
        <v>0</v>
      </c>
      <c r="O173">
        <f t="shared" si="95"/>
        <v>0</v>
      </c>
      <c r="P173">
        <f t="shared" si="96"/>
        <v>-0.16944033873505848</v>
      </c>
      <c r="Q173">
        <f t="shared" si="97"/>
        <v>0</v>
      </c>
      <c r="R173">
        <f t="shared" si="98"/>
        <v>0</v>
      </c>
      <c r="S173">
        <f t="shared" si="99"/>
        <v>-0.1811825440437973</v>
      </c>
      <c r="T173">
        <f t="shared" si="100"/>
        <v>0</v>
      </c>
      <c r="U173">
        <f t="shared" si="101"/>
        <v>0</v>
      </c>
      <c r="V173">
        <f t="shared" si="102"/>
        <v>1.770029470772938E-2</v>
      </c>
      <c r="W173">
        <f t="shared" si="103"/>
        <v>0</v>
      </c>
      <c r="X173">
        <f t="shared" si="104"/>
        <v>0</v>
      </c>
      <c r="Y173">
        <f t="shared" si="105"/>
        <v>-1.3062288095722074E-2</v>
      </c>
      <c r="Z173">
        <f t="shared" si="106"/>
        <v>0</v>
      </c>
      <c r="AA173">
        <f t="shared" si="107"/>
        <v>0</v>
      </c>
      <c r="AB173">
        <f t="shared" si="108"/>
        <v>-1.1962871488229609E-2</v>
      </c>
      <c r="AC173">
        <f t="shared" si="109"/>
        <v>0</v>
      </c>
      <c r="AD173">
        <f t="shared" si="110"/>
        <v>0</v>
      </c>
      <c r="AE173">
        <f t="shared" si="111"/>
        <v>-3.9850901154476759E-2</v>
      </c>
      <c r="AF173">
        <f t="shared" si="112"/>
        <v>0</v>
      </c>
      <c r="AG173">
        <f t="shared" si="113"/>
        <v>0</v>
      </c>
      <c r="AH173">
        <f t="shared" si="114"/>
        <v>0.16184600669571902</v>
      </c>
      <c r="AI173">
        <f t="shared" si="115"/>
        <v>0</v>
      </c>
      <c r="AJ173">
        <f t="shared" si="116"/>
        <v>0</v>
      </c>
      <c r="AK173">
        <f t="shared" si="117"/>
        <v>-0.11313912073055077</v>
      </c>
      <c r="AL173">
        <f t="shared" si="118"/>
        <v>0</v>
      </c>
      <c r="AM173">
        <f t="shared" si="119"/>
        <v>0</v>
      </c>
      <c r="AN173">
        <f t="shared" si="120"/>
        <v>-2.0917218707778851E-3</v>
      </c>
      <c r="AO173">
        <f t="shared" si="121"/>
        <v>0</v>
      </c>
      <c r="AP173">
        <f t="shared" si="122"/>
        <v>0</v>
      </c>
    </row>
    <row r="174" spans="1:42">
      <c r="A174">
        <v>164</v>
      </c>
      <c r="B174">
        <f t="shared" si="85"/>
        <v>0.76490604631035908</v>
      </c>
      <c r="C174">
        <f t="shared" si="86"/>
        <v>0</v>
      </c>
      <c r="D174">
        <f t="shared" si="87"/>
        <v>-0.66437591245235961</v>
      </c>
      <c r="E174">
        <f t="shared" si="82"/>
        <v>0</v>
      </c>
      <c r="F174">
        <f t="shared" si="88"/>
        <v>0</v>
      </c>
      <c r="G174">
        <f t="shared" si="83"/>
        <v>-0.45761458647628483</v>
      </c>
      <c r="H174">
        <f t="shared" si="84"/>
        <v>0</v>
      </c>
      <c r="I174">
        <f t="shared" si="89"/>
        <v>0</v>
      </c>
      <c r="J174">
        <f t="shared" si="90"/>
        <v>-0.74666286474867505</v>
      </c>
      <c r="K174">
        <f t="shared" si="91"/>
        <v>0</v>
      </c>
      <c r="L174">
        <f t="shared" si="92"/>
        <v>0</v>
      </c>
      <c r="M174">
        <f t="shared" si="93"/>
        <v>-0.53204696558524089</v>
      </c>
      <c r="N174">
        <f t="shared" si="94"/>
        <v>0</v>
      </c>
      <c r="O174">
        <f t="shared" si="95"/>
        <v>0</v>
      </c>
      <c r="P174">
        <f t="shared" si="96"/>
        <v>-0.4126703138513399</v>
      </c>
      <c r="Q174">
        <f t="shared" si="97"/>
        <v>0</v>
      </c>
      <c r="R174">
        <f t="shared" si="98"/>
        <v>0</v>
      </c>
      <c r="S174">
        <f t="shared" si="99"/>
        <v>-0.53571782342096697</v>
      </c>
      <c r="T174">
        <f t="shared" si="100"/>
        <v>0</v>
      </c>
      <c r="U174">
        <f t="shared" si="101"/>
        <v>0</v>
      </c>
      <c r="V174">
        <f t="shared" si="102"/>
        <v>-0.35155497153917814</v>
      </c>
      <c r="W174">
        <f t="shared" si="103"/>
        <v>0</v>
      </c>
      <c r="X174">
        <f t="shared" si="104"/>
        <v>0</v>
      </c>
      <c r="Y174">
        <f t="shared" si="105"/>
        <v>-0.31108518434735632</v>
      </c>
      <c r="Z174">
        <f t="shared" si="106"/>
        <v>0</v>
      </c>
      <c r="AA174">
        <f t="shared" si="107"/>
        <v>0</v>
      </c>
      <c r="AB174">
        <f t="shared" si="108"/>
        <v>-0.30251787535596897</v>
      </c>
      <c r="AC174">
        <f t="shared" si="109"/>
        <v>0</v>
      </c>
      <c r="AD174">
        <f t="shared" si="110"/>
        <v>0</v>
      </c>
      <c r="AE174">
        <f t="shared" si="111"/>
        <v>-0.34770111932064984</v>
      </c>
      <c r="AF174">
        <f t="shared" si="112"/>
        <v>0</v>
      </c>
      <c r="AG174">
        <f t="shared" si="113"/>
        <v>0</v>
      </c>
      <c r="AH174">
        <f t="shared" si="114"/>
        <v>9.1221082716606672E-2</v>
      </c>
      <c r="AI174">
        <f t="shared" si="115"/>
        <v>0</v>
      </c>
      <c r="AJ174">
        <f t="shared" si="116"/>
        <v>0</v>
      </c>
      <c r="AK174">
        <f t="shared" si="117"/>
        <v>-0.43498378226099321</v>
      </c>
      <c r="AL174">
        <f t="shared" si="118"/>
        <v>0</v>
      </c>
      <c r="AM174">
        <f t="shared" si="119"/>
        <v>0</v>
      </c>
      <c r="AN174">
        <f t="shared" si="120"/>
        <v>-8.4703992743047407E-2</v>
      </c>
      <c r="AO174">
        <f t="shared" si="121"/>
        <v>0</v>
      </c>
      <c r="AP174">
        <f t="shared" si="122"/>
        <v>0</v>
      </c>
    </row>
    <row r="175" spans="1:42">
      <c r="A175">
        <v>165</v>
      </c>
      <c r="B175">
        <f t="shared" si="85"/>
        <v>0.32191942276441915</v>
      </c>
      <c r="C175">
        <f t="shared" si="86"/>
        <v>0</v>
      </c>
      <c r="D175">
        <f t="shared" si="87"/>
        <v>-1.6783169382290681</v>
      </c>
      <c r="E175">
        <f t="shared" si="82"/>
        <v>0</v>
      </c>
      <c r="F175">
        <f t="shared" si="88"/>
        <v>0</v>
      </c>
      <c r="G175">
        <f t="shared" si="83"/>
        <v>-1.0610861378453933</v>
      </c>
      <c r="H175">
        <f t="shared" si="84"/>
        <v>0</v>
      </c>
      <c r="I175">
        <f t="shared" si="89"/>
        <v>0</v>
      </c>
      <c r="J175">
        <f t="shared" si="90"/>
        <v>-2.4271903614251817</v>
      </c>
      <c r="K175">
        <f t="shared" si="91"/>
        <v>0</v>
      </c>
      <c r="L175">
        <f t="shared" si="92"/>
        <v>0</v>
      </c>
      <c r="M175">
        <f t="shared" si="93"/>
        <v>-1.306435962351538</v>
      </c>
      <c r="N175">
        <f t="shared" si="94"/>
        <v>0</v>
      </c>
      <c r="O175">
        <f t="shared" si="95"/>
        <v>0</v>
      </c>
      <c r="P175">
        <f t="shared" si="96"/>
        <v>-0.90325156719866717</v>
      </c>
      <c r="Q175">
        <f t="shared" si="97"/>
        <v>0</v>
      </c>
      <c r="R175">
        <f t="shared" si="98"/>
        <v>0</v>
      </c>
      <c r="S175">
        <f t="shared" si="99"/>
        <v>-1.4213035772420586</v>
      </c>
      <c r="T175">
        <f t="shared" si="100"/>
        <v>0</v>
      </c>
      <c r="U175">
        <f t="shared" si="101"/>
        <v>0</v>
      </c>
      <c r="V175">
        <f t="shared" si="102"/>
        <v>-1.499291056454739</v>
      </c>
      <c r="W175">
        <f t="shared" si="103"/>
        <v>0</v>
      </c>
      <c r="X175">
        <f t="shared" si="104"/>
        <v>0</v>
      </c>
      <c r="Y175">
        <f t="shared" si="105"/>
        <v>-1.1491004680416821</v>
      </c>
      <c r="Z175">
        <f t="shared" si="106"/>
        <v>0</v>
      </c>
      <c r="AA175">
        <f t="shared" si="107"/>
        <v>0</v>
      </c>
      <c r="AB175">
        <f t="shared" si="108"/>
        <v>-1.1027845022206637</v>
      </c>
      <c r="AC175">
        <f t="shared" si="109"/>
        <v>0</v>
      </c>
      <c r="AD175">
        <f t="shared" si="110"/>
        <v>0</v>
      </c>
      <c r="AE175">
        <f t="shared" si="111"/>
        <v>-1.0311616088913425</v>
      </c>
      <c r="AF175">
        <f t="shared" si="112"/>
        <v>0</v>
      </c>
      <c r="AG175">
        <f t="shared" si="113"/>
        <v>0</v>
      </c>
      <c r="AH175">
        <f t="shared" si="114"/>
        <v>0.29907589017077629</v>
      </c>
      <c r="AI175">
        <f t="shared" si="115"/>
        <v>0</v>
      </c>
      <c r="AJ175">
        <f t="shared" si="116"/>
        <v>0</v>
      </c>
      <c r="AK175">
        <f t="shared" si="117"/>
        <v>-1.2704219729502098</v>
      </c>
      <c r="AL175">
        <f t="shared" si="118"/>
        <v>0</v>
      </c>
      <c r="AM175">
        <f t="shared" si="119"/>
        <v>0</v>
      </c>
      <c r="AN175">
        <f t="shared" si="120"/>
        <v>-0.10388215882842772</v>
      </c>
      <c r="AO175">
        <f t="shared" si="121"/>
        <v>0</v>
      </c>
      <c r="AP175">
        <f t="shared" si="122"/>
        <v>0</v>
      </c>
    </row>
    <row r="176" spans="1:42">
      <c r="A176">
        <v>166</v>
      </c>
      <c r="B176">
        <f t="shared" si="85"/>
        <v>-0.19390736924065546</v>
      </c>
      <c r="C176">
        <f t="shared" si="86"/>
        <v>0</v>
      </c>
      <c r="D176">
        <f t="shared" si="87"/>
        <v>-1.9451800607477499</v>
      </c>
      <c r="E176">
        <f t="shared" si="82"/>
        <v>0</v>
      </c>
      <c r="F176">
        <f t="shared" si="88"/>
        <v>0</v>
      </c>
      <c r="G176">
        <f t="shared" si="83"/>
        <v>-1.2652092505418457</v>
      </c>
      <c r="H176">
        <f t="shared" si="84"/>
        <v>0</v>
      </c>
      <c r="I176">
        <f t="shared" si="89"/>
        <v>0</v>
      </c>
      <c r="J176">
        <f t="shared" si="90"/>
        <v>-3.1539270238356378</v>
      </c>
      <c r="K176">
        <f t="shared" si="91"/>
        <v>0</v>
      </c>
      <c r="L176">
        <f t="shared" si="92"/>
        <v>0</v>
      </c>
      <c r="M176">
        <f t="shared" si="93"/>
        <v>-1.5741522442876195</v>
      </c>
      <c r="N176">
        <f t="shared" si="94"/>
        <v>0</v>
      </c>
      <c r="O176">
        <f t="shared" si="95"/>
        <v>0</v>
      </c>
      <c r="P176">
        <f t="shared" si="96"/>
        <v>-1.0626623419921339</v>
      </c>
      <c r="Q176">
        <f t="shared" si="97"/>
        <v>0</v>
      </c>
      <c r="R176">
        <f t="shared" si="98"/>
        <v>0</v>
      </c>
      <c r="S176">
        <f t="shared" si="99"/>
        <v>-1.7547771091411022</v>
      </c>
      <c r="T176">
        <f t="shared" si="100"/>
        <v>0</v>
      </c>
      <c r="U176">
        <f t="shared" si="101"/>
        <v>0</v>
      </c>
      <c r="V176">
        <f t="shared" si="102"/>
        <v>-1.9979214557976017</v>
      </c>
      <c r="W176">
        <f t="shared" si="103"/>
        <v>0</v>
      </c>
      <c r="X176">
        <f t="shared" si="104"/>
        <v>0</v>
      </c>
      <c r="Y176">
        <f t="shared" si="105"/>
        <v>-1.490241513125852</v>
      </c>
      <c r="Z176">
        <f t="shared" si="106"/>
        <v>0</v>
      </c>
      <c r="AA176">
        <f t="shared" si="107"/>
        <v>0</v>
      </c>
      <c r="AB176">
        <f t="shared" si="108"/>
        <v>-1.4284895186342375</v>
      </c>
      <c r="AC176">
        <f t="shared" si="109"/>
        <v>0</v>
      </c>
      <c r="AD176">
        <f t="shared" si="110"/>
        <v>0</v>
      </c>
      <c r="AE176">
        <f t="shared" si="111"/>
        <v>-1.2603567384024128</v>
      </c>
      <c r="AF176">
        <f t="shared" si="112"/>
        <v>0</v>
      </c>
      <c r="AG176">
        <f t="shared" si="113"/>
        <v>0</v>
      </c>
      <c r="AH176">
        <f t="shared" si="114"/>
        <v>0.52417029126212566</v>
      </c>
      <c r="AI176">
        <f t="shared" si="115"/>
        <v>0</v>
      </c>
      <c r="AJ176">
        <f t="shared" si="116"/>
        <v>0</v>
      </c>
      <c r="AK176">
        <f t="shared" si="117"/>
        <v>-1.5907167287885589</v>
      </c>
      <c r="AL176">
        <f t="shared" si="118"/>
        <v>0</v>
      </c>
      <c r="AM176">
        <f t="shared" si="119"/>
        <v>0</v>
      </c>
      <c r="AN176">
        <f t="shared" si="120"/>
        <v>-6.1910592665842812E-2</v>
      </c>
      <c r="AO176">
        <f t="shared" si="121"/>
        <v>0</v>
      </c>
      <c r="AP176">
        <f t="shared" si="122"/>
        <v>0</v>
      </c>
    </row>
    <row r="177" spans="1:42">
      <c r="A177">
        <v>167</v>
      </c>
      <c r="B177">
        <f t="shared" si="85"/>
        <v>-0.65560637620436968</v>
      </c>
      <c r="C177">
        <f t="shared" si="86"/>
        <v>0</v>
      </c>
      <c r="D177">
        <f t="shared" si="87"/>
        <v>-0.89971696572090054</v>
      </c>
      <c r="E177">
        <f t="shared" si="82"/>
        <v>0</v>
      </c>
      <c r="F177">
        <f t="shared" si="88"/>
        <v>0</v>
      </c>
      <c r="G177">
        <f t="shared" si="83"/>
        <v>-0.59167451708430052</v>
      </c>
      <c r="H177">
        <f t="shared" si="84"/>
        <v>0</v>
      </c>
      <c r="I177">
        <f t="shared" si="89"/>
        <v>0</v>
      </c>
      <c r="J177">
        <f t="shared" si="90"/>
        <v>-1.0592473326274567</v>
      </c>
      <c r="K177">
        <f t="shared" si="91"/>
        <v>0</v>
      </c>
      <c r="L177">
        <f t="shared" si="92"/>
        <v>0</v>
      </c>
      <c r="M177">
        <f t="shared" si="93"/>
        <v>-0.70119148218729355</v>
      </c>
      <c r="N177">
        <f t="shared" si="94"/>
        <v>0</v>
      </c>
      <c r="O177">
        <f t="shared" si="95"/>
        <v>0</v>
      </c>
      <c r="P177">
        <f t="shared" si="96"/>
        <v>-0.52490886640874035</v>
      </c>
      <c r="Q177">
        <f t="shared" si="97"/>
        <v>0</v>
      </c>
      <c r="R177">
        <f t="shared" si="98"/>
        <v>0</v>
      </c>
      <c r="S177">
        <f t="shared" si="99"/>
        <v>-0.71887682191695923</v>
      </c>
      <c r="T177">
        <f t="shared" si="100"/>
        <v>0</v>
      </c>
      <c r="U177">
        <f t="shared" si="101"/>
        <v>0</v>
      </c>
      <c r="V177">
        <f t="shared" si="102"/>
        <v>-0.5649603105595058</v>
      </c>
      <c r="W177">
        <f t="shared" si="103"/>
        <v>0</v>
      </c>
      <c r="X177">
        <f t="shared" si="104"/>
        <v>0</v>
      </c>
      <c r="Y177">
        <f t="shared" si="105"/>
        <v>-0.47484137044735064</v>
      </c>
      <c r="Z177">
        <f t="shared" si="106"/>
        <v>0</v>
      </c>
      <c r="AA177">
        <f t="shared" si="107"/>
        <v>0</v>
      </c>
      <c r="AB177">
        <f t="shared" si="108"/>
        <v>-0.45968907434378137</v>
      </c>
      <c r="AC177">
        <f t="shared" si="109"/>
        <v>0</v>
      </c>
      <c r="AD177">
        <f t="shared" si="110"/>
        <v>0</v>
      </c>
      <c r="AE177">
        <f t="shared" si="111"/>
        <v>-0.49904026938854318</v>
      </c>
      <c r="AF177">
        <f t="shared" si="112"/>
        <v>0</v>
      </c>
      <c r="AG177">
        <f t="shared" si="113"/>
        <v>0</v>
      </c>
      <c r="AH177">
        <f t="shared" si="114"/>
        <v>8.821041049433731E-2</v>
      </c>
      <c r="AI177">
        <f t="shared" si="115"/>
        <v>0</v>
      </c>
      <c r="AJ177">
        <f t="shared" si="116"/>
        <v>0</v>
      </c>
      <c r="AK177">
        <f t="shared" si="117"/>
        <v>-0.60509787112816937</v>
      </c>
      <c r="AL177">
        <f t="shared" si="118"/>
        <v>0</v>
      </c>
      <c r="AM177">
        <f t="shared" si="119"/>
        <v>0</v>
      </c>
      <c r="AN177">
        <f t="shared" si="120"/>
        <v>-0.10760281717704284</v>
      </c>
      <c r="AO177">
        <f t="shared" si="121"/>
        <v>0</v>
      </c>
      <c r="AP177">
        <f t="shared" si="122"/>
        <v>0</v>
      </c>
    </row>
    <row r="178" spans="1:42">
      <c r="A178">
        <v>168</v>
      </c>
      <c r="B178">
        <f t="shared" si="85"/>
        <v>-0.951018620501067</v>
      </c>
      <c r="C178">
        <f t="shared" si="86"/>
        <v>0</v>
      </c>
      <c r="D178">
        <f t="shared" si="87"/>
        <v>-0.31692021935633252</v>
      </c>
      <c r="E178">
        <f t="shared" si="82"/>
        <v>0</v>
      </c>
      <c r="F178">
        <f t="shared" si="88"/>
        <v>0</v>
      </c>
      <c r="G178">
        <f t="shared" si="83"/>
        <v>-0.25170673541624611</v>
      </c>
      <c r="H178">
        <f t="shared" si="84"/>
        <v>0</v>
      </c>
      <c r="I178">
        <f t="shared" si="89"/>
        <v>0</v>
      </c>
      <c r="J178">
        <f t="shared" si="90"/>
        <v>-0.33462246341907154</v>
      </c>
      <c r="K178">
        <f t="shared" si="91"/>
        <v>0</v>
      </c>
      <c r="L178">
        <f t="shared" si="92"/>
        <v>0</v>
      </c>
      <c r="M178">
        <f t="shared" si="93"/>
        <v>-0.27708061471078271</v>
      </c>
      <c r="N178">
        <f t="shared" si="94"/>
        <v>0</v>
      </c>
      <c r="O178">
        <f t="shared" si="95"/>
        <v>0</v>
      </c>
      <c r="P178">
        <f t="shared" si="96"/>
        <v>-0.23482564459033473</v>
      </c>
      <c r="Q178">
        <f t="shared" si="97"/>
        <v>0</v>
      </c>
      <c r="R178">
        <f t="shared" si="98"/>
        <v>0</v>
      </c>
      <c r="S178">
        <f t="shared" si="99"/>
        <v>-0.27059392445067898</v>
      </c>
      <c r="T178">
        <f t="shared" si="100"/>
        <v>0</v>
      </c>
      <c r="U178">
        <f t="shared" si="101"/>
        <v>0</v>
      </c>
      <c r="V178">
        <f t="shared" si="102"/>
        <v>-6.9414632743701965E-2</v>
      </c>
      <c r="W178">
        <f t="shared" si="103"/>
        <v>0</v>
      </c>
      <c r="X178">
        <f t="shared" si="104"/>
        <v>0</v>
      </c>
      <c r="Y178">
        <f t="shared" si="105"/>
        <v>-8.5497725854569051E-2</v>
      </c>
      <c r="Z178">
        <f t="shared" si="106"/>
        <v>0</v>
      </c>
      <c r="AA178">
        <f t="shared" si="107"/>
        <v>0</v>
      </c>
      <c r="AB178">
        <f t="shared" si="108"/>
        <v>-8.3477890695983881E-2</v>
      </c>
      <c r="AC178">
        <f t="shared" si="109"/>
        <v>0</v>
      </c>
      <c r="AD178">
        <f t="shared" si="110"/>
        <v>0</v>
      </c>
      <c r="AE178">
        <f t="shared" si="111"/>
        <v>-0.1191143779554793</v>
      </c>
      <c r="AF178">
        <f t="shared" si="112"/>
        <v>0</v>
      </c>
      <c r="AG178">
        <f t="shared" si="113"/>
        <v>0</v>
      </c>
      <c r="AH178">
        <f t="shared" si="114"/>
        <v>0.13630468837961085</v>
      </c>
      <c r="AI178">
        <f t="shared" si="115"/>
        <v>0</v>
      </c>
      <c r="AJ178">
        <f t="shared" si="116"/>
        <v>0</v>
      </c>
      <c r="AK178">
        <f t="shared" si="117"/>
        <v>-0.19307790820318194</v>
      </c>
      <c r="AL178">
        <f t="shared" si="118"/>
        <v>0</v>
      </c>
      <c r="AM178">
        <f t="shared" si="119"/>
        <v>0</v>
      </c>
      <c r="AN178">
        <f t="shared" si="120"/>
        <v>-2.841386397330492E-2</v>
      </c>
      <c r="AO178">
        <f t="shared" si="121"/>
        <v>0</v>
      </c>
      <c r="AP178">
        <f t="shared" si="122"/>
        <v>0</v>
      </c>
    </row>
    <row r="179" spans="1:42">
      <c r="A179">
        <v>169</v>
      </c>
      <c r="B179">
        <f t="shared" si="85"/>
        <v>-1.0097689677814574</v>
      </c>
      <c r="C179">
        <f t="shared" si="86"/>
        <v>0</v>
      </c>
      <c r="D179">
        <f t="shared" si="87"/>
        <v>-0.22303145417853854</v>
      </c>
      <c r="E179">
        <f t="shared" si="82"/>
        <v>0</v>
      </c>
      <c r="F179">
        <f t="shared" si="88"/>
        <v>0</v>
      </c>
      <c r="G179">
        <f t="shared" si="83"/>
        <v>-0.19255972875731264</v>
      </c>
      <c r="H179">
        <f t="shared" si="84"/>
        <v>0</v>
      </c>
      <c r="I179">
        <f t="shared" si="89"/>
        <v>0</v>
      </c>
      <c r="J179">
        <f t="shared" si="90"/>
        <v>-0.23157103831425374</v>
      </c>
      <c r="K179">
        <f t="shared" si="91"/>
        <v>0</v>
      </c>
      <c r="L179">
        <f t="shared" si="92"/>
        <v>0</v>
      </c>
      <c r="M179">
        <f t="shared" si="93"/>
        <v>-0.20524241845138991</v>
      </c>
      <c r="N179">
        <f t="shared" si="94"/>
        <v>0</v>
      </c>
      <c r="O179">
        <f t="shared" si="95"/>
        <v>0</v>
      </c>
      <c r="P179">
        <f t="shared" si="96"/>
        <v>-0.18215796303923515</v>
      </c>
      <c r="Q179">
        <f t="shared" si="97"/>
        <v>0</v>
      </c>
      <c r="R179">
        <f t="shared" si="98"/>
        <v>0</v>
      </c>
      <c r="S179">
        <f t="shared" si="99"/>
        <v>-0.19822321092832151</v>
      </c>
      <c r="T179">
        <f t="shared" si="100"/>
        <v>0</v>
      </c>
      <c r="U179">
        <f t="shared" si="101"/>
        <v>0</v>
      </c>
      <c r="V179">
        <f t="shared" si="102"/>
        <v>1.4377716231885884E-3</v>
      </c>
      <c r="W179">
        <f t="shared" si="103"/>
        <v>0</v>
      </c>
      <c r="X179">
        <f t="shared" si="104"/>
        <v>0</v>
      </c>
      <c r="Y179">
        <f t="shared" si="105"/>
        <v>-2.6705817486236239E-2</v>
      </c>
      <c r="Z179">
        <f t="shared" si="106"/>
        <v>0</v>
      </c>
      <c r="AA179">
        <f t="shared" si="107"/>
        <v>0</v>
      </c>
      <c r="AB179">
        <f t="shared" si="108"/>
        <v>-2.5499046048610197E-2</v>
      </c>
      <c r="AC179">
        <f t="shared" si="109"/>
        <v>0</v>
      </c>
      <c r="AD179">
        <f t="shared" si="110"/>
        <v>0</v>
      </c>
      <c r="AE179">
        <f t="shared" si="111"/>
        <v>-5.502067008131295E-2</v>
      </c>
      <c r="AF179">
        <f t="shared" si="112"/>
        <v>0</v>
      </c>
      <c r="AG179">
        <f t="shared" si="113"/>
        <v>0</v>
      </c>
      <c r="AH179">
        <f t="shared" si="114"/>
        <v>0.15659512855880986</v>
      </c>
      <c r="AI179">
        <f t="shared" si="115"/>
        <v>0</v>
      </c>
      <c r="AJ179">
        <f t="shared" si="116"/>
        <v>0</v>
      </c>
      <c r="AK179">
        <f t="shared" si="117"/>
        <v>-0.128292871773795</v>
      </c>
      <c r="AL179">
        <f t="shared" si="118"/>
        <v>0</v>
      </c>
      <c r="AM179">
        <f t="shared" si="119"/>
        <v>0</v>
      </c>
      <c r="AN179">
        <f t="shared" si="120"/>
        <v>-7.4312015067911075E-3</v>
      </c>
      <c r="AO179">
        <f t="shared" si="121"/>
        <v>0</v>
      </c>
      <c r="AP179">
        <f t="shared" si="122"/>
        <v>0</v>
      </c>
    </row>
    <row r="180" spans="1:42">
      <c r="A180">
        <v>170</v>
      </c>
      <c r="B180">
        <f t="shared" si="85"/>
        <v>-0.81983407806136022</v>
      </c>
      <c r="C180">
        <f t="shared" si="86"/>
        <v>0</v>
      </c>
      <c r="D180">
        <f t="shared" si="87"/>
        <v>-0.55427396938960949</v>
      </c>
      <c r="E180">
        <f t="shared" si="82"/>
        <v>0</v>
      </c>
      <c r="F180">
        <f t="shared" si="88"/>
        <v>0</v>
      </c>
      <c r="G180">
        <f t="shared" si="83"/>
        <v>-0.39391302559211483</v>
      </c>
      <c r="H180">
        <f t="shared" si="84"/>
        <v>0</v>
      </c>
      <c r="I180">
        <f t="shared" si="89"/>
        <v>0</v>
      </c>
      <c r="J180">
        <f t="shared" si="90"/>
        <v>-0.61036379514019456</v>
      </c>
      <c r="K180">
        <f t="shared" si="91"/>
        <v>0</v>
      </c>
      <c r="L180">
        <f t="shared" si="92"/>
        <v>0</v>
      </c>
      <c r="M180">
        <f t="shared" si="93"/>
        <v>-0.45246653498098732</v>
      </c>
      <c r="N180">
        <f t="shared" si="94"/>
        <v>0</v>
      </c>
      <c r="O180">
        <f t="shared" si="95"/>
        <v>0</v>
      </c>
      <c r="P180">
        <f t="shared" si="96"/>
        <v>-0.3584429586854927</v>
      </c>
      <c r="Q180">
        <f t="shared" si="97"/>
        <v>0</v>
      </c>
      <c r="R180">
        <f t="shared" si="98"/>
        <v>0</v>
      </c>
      <c r="S180">
        <f t="shared" si="99"/>
        <v>-0.45155829565923078</v>
      </c>
      <c r="T180">
        <f t="shared" si="100"/>
        <v>0</v>
      </c>
      <c r="U180">
        <f t="shared" si="101"/>
        <v>0</v>
      </c>
      <c r="V180">
        <f t="shared" si="102"/>
        <v>-0.25837560825095141</v>
      </c>
      <c r="W180">
        <f t="shared" si="103"/>
        <v>0</v>
      </c>
      <c r="X180">
        <f t="shared" si="104"/>
        <v>0</v>
      </c>
      <c r="Y180">
        <f t="shared" si="105"/>
        <v>-0.23789115562159968</v>
      </c>
      <c r="Z180">
        <f t="shared" si="106"/>
        <v>0</v>
      </c>
      <c r="AA180">
        <f t="shared" si="107"/>
        <v>0</v>
      </c>
      <c r="AB180">
        <f t="shared" si="108"/>
        <v>-0.23187815318292126</v>
      </c>
      <c r="AC180">
        <f t="shared" si="109"/>
        <v>0</v>
      </c>
      <c r="AD180">
        <f t="shared" si="110"/>
        <v>0</v>
      </c>
      <c r="AE180">
        <f t="shared" si="111"/>
        <v>-0.27631840742812863</v>
      </c>
      <c r="AF180">
        <f t="shared" si="112"/>
        <v>0</v>
      </c>
      <c r="AG180">
        <f t="shared" si="113"/>
        <v>0</v>
      </c>
      <c r="AH180">
        <f t="shared" si="114"/>
        <v>0.10041258123592622</v>
      </c>
      <c r="AI180">
        <f t="shared" si="115"/>
        <v>0</v>
      </c>
      <c r="AJ180">
        <f t="shared" si="116"/>
        <v>0</v>
      </c>
      <c r="AK180">
        <f t="shared" si="117"/>
        <v>-0.3575460777398396</v>
      </c>
      <c r="AL180">
        <f t="shared" si="118"/>
        <v>0</v>
      </c>
      <c r="AM180">
        <f t="shared" si="119"/>
        <v>0</v>
      </c>
      <c r="AN180">
        <f t="shared" si="120"/>
        <v>-7.004204958807525E-2</v>
      </c>
      <c r="AO180">
        <f t="shared" si="121"/>
        <v>0</v>
      </c>
      <c r="AP180">
        <f t="shared" si="122"/>
        <v>0</v>
      </c>
    </row>
    <row r="181" spans="1:42">
      <c r="A181">
        <v>171</v>
      </c>
      <c r="B181">
        <f t="shared" si="85"/>
        <v>-0.42985659811252891</v>
      </c>
      <c r="C181">
        <f t="shared" si="86"/>
        <v>0</v>
      </c>
      <c r="D181">
        <f t="shared" si="87"/>
        <v>-1.4278241909130505</v>
      </c>
      <c r="E181">
        <f t="shared" si="82"/>
        <v>0</v>
      </c>
      <c r="F181">
        <f t="shared" si="88"/>
        <v>0</v>
      </c>
      <c r="G181">
        <f t="shared" si="83"/>
        <v>-0.89933391386770134</v>
      </c>
      <c r="H181">
        <f t="shared" si="84"/>
        <v>0</v>
      </c>
      <c r="I181">
        <f t="shared" si="89"/>
        <v>0</v>
      </c>
      <c r="J181">
        <f t="shared" si="90"/>
        <v>-1.9079561514177641</v>
      </c>
      <c r="K181">
        <f t="shared" si="91"/>
        <v>0</v>
      </c>
      <c r="L181">
        <f t="shared" si="92"/>
        <v>0</v>
      </c>
      <c r="M181">
        <f t="shared" si="93"/>
        <v>-1.0960116366215336</v>
      </c>
      <c r="N181">
        <f t="shared" si="94"/>
        <v>0</v>
      </c>
      <c r="O181">
        <f t="shared" si="95"/>
        <v>0</v>
      </c>
      <c r="P181">
        <f t="shared" si="96"/>
        <v>-0.77498752606418531</v>
      </c>
      <c r="Q181">
        <f t="shared" si="97"/>
        <v>0</v>
      </c>
      <c r="R181">
        <f t="shared" si="98"/>
        <v>0</v>
      </c>
      <c r="S181">
        <f t="shared" si="99"/>
        <v>-1.1688769239164845</v>
      </c>
      <c r="T181">
        <f t="shared" si="100"/>
        <v>0</v>
      </c>
      <c r="U181">
        <f t="shared" si="101"/>
        <v>0</v>
      </c>
      <c r="V181">
        <f t="shared" si="102"/>
        <v>-1.1441791285793053</v>
      </c>
      <c r="W181">
        <f t="shared" si="103"/>
        <v>0</v>
      </c>
      <c r="X181">
        <f t="shared" si="104"/>
        <v>0</v>
      </c>
      <c r="Y181">
        <f t="shared" si="105"/>
        <v>-0.8992875843540804</v>
      </c>
      <c r="Z181">
        <f t="shared" si="106"/>
        <v>0</v>
      </c>
      <c r="AA181">
        <f t="shared" si="107"/>
        <v>0</v>
      </c>
      <c r="AB181">
        <f t="shared" si="108"/>
        <v>-0.8646803994201453</v>
      </c>
      <c r="AC181">
        <f t="shared" si="109"/>
        <v>0</v>
      </c>
      <c r="AD181">
        <f t="shared" si="110"/>
        <v>0</v>
      </c>
      <c r="AE181">
        <f t="shared" si="111"/>
        <v>-0.84820105568535376</v>
      </c>
      <c r="AF181">
        <f t="shared" si="112"/>
        <v>0</v>
      </c>
      <c r="AG181">
        <f t="shared" si="113"/>
        <v>0</v>
      </c>
      <c r="AH181">
        <f t="shared" si="114"/>
        <v>0.18227141986701323</v>
      </c>
      <c r="AI181">
        <f t="shared" si="115"/>
        <v>0</v>
      </c>
      <c r="AJ181">
        <f t="shared" si="116"/>
        <v>0</v>
      </c>
      <c r="AK181">
        <f t="shared" si="117"/>
        <v>-1.029553108294829</v>
      </c>
      <c r="AL181">
        <f t="shared" si="118"/>
        <v>0</v>
      </c>
      <c r="AM181">
        <f t="shared" si="119"/>
        <v>0</v>
      </c>
      <c r="AN181">
        <f t="shared" si="120"/>
        <v>-0.11981415444534446</v>
      </c>
      <c r="AO181">
        <f t="shared" si="121"/>
        <v>0</v>
      </c>
      <c r="AP181">
        <f t="shared" si="122"/>
        <v>0</v>
      </c>
    </row>
    <row r="182" spans="1:42">
      <c r="A182">
        <v>172</v>
      </c>
      <c r="B182">
        <f t="shared" si="85"/>
        <v>6.3193141277498588E-2</v>
      </c>
      <c r="C182">
        <f t="shared" si="86"/>
        <v>0</v>
      </c>
      <c r="D182">
        <f t="shared" si="87"/>
        <v>-2.1481727772475083</v>
      </c>
      <c r="E182">
        <f t="shared" si="82"/>
        <v>0</v>
      </c>
      <c r="F182">
        <f t="shared" si="88"/>
        <v>0</v>
      </c>
      <c r="G182">
        <f t="shared" si="83"/>
        <v>-1.4873988000577996</v>
      </c>
      <c r="H182">
        <f t="shared" si="84"/>
        <v>0</v>
      </c>
      <c r="I182">
        <f t="shared" si="89"/>
        <v>0</v>
      </c>
      <c r="J182">
        <f t="shared" si="90"/>
        <v>-4.0353393490542011</v>
      </c>
      <c r="K182">
        <f t="shared" si="91"/>
        <v>0</v>
      </c>
      <c r="L182">
        <f t="shared" si="92"/>
        <v>0</v>
      </c>
      <c r="M182">
        <f t="shared" si="93"/>
        <v>-1.8678484071093404</v>
      </c>
      <c r="N182">
        <f t="shared" si="94"/>
        <v>0</v>
      </c>
      <c r="O182">
        <f t="shared" si="95"/>
        <v>0</v>
      </c>
      <c r="P182">
        <f t="shared" si="96"/>
        <v>-1.233602035345513</v>
      </c>
      <c r="Q182">
        <f t="shared" si="97"/>
        <v>0</v>
      </c>
      <c r="R182">
        <f t="shared" si="98"/>
        <v>0</v>
      </c>
      <c r="S182">
        <f t="shared" si="99"/>
        <v>-2.1361019659564535</v>
      </c>
      <c r="T182">
        <f t="shared" si="100"/>
        <v>0</v>
      </c>
      <c r="U182">
        <f t="shared" si="101"/>
        <v>0</v>
      </c>
      <c r="V182">
        <f t="shared" si="102"/>
        <v>-2.6055963896996075</v>
      </c>
      <c r="W182">
        <f t="shared" si="103"/>
        <v>0</v>
      </c>
      <c r="X182">
        <f t="shared" si="104"/>
        <v>0</v>
      </c>
      <c r="Y182">
        <f t="shared" si="105"/>
        <v>-1.8942168150026821</v>
      </c>
      <c r="Z182">
        <f t="shared" si="106"/>
        <v>0</v>
      </c>
      <c r="AA182">
        <f t="shared" si="107"/>
        <v>0</v>
      </c>
      <c r="AB182">
        <f t="shared" si="108"/>
        <v>-1.8155232251834885</v>
      </c>
      <c r="AC182">
        <f t="shared" si="109"/>
        <v>0</v>
      </c>
      <c r="AD182">
        <f t="shared" si="110"/>
        <v>0</v>
      </c>
      <c r="AE182">
        <f t="shared" si="111"/>
        <v>-1.5069671130971043</v>
      </c>
      <c r="AF182">
        <f t="shared" si="112"/>
        <v>0</v>
      </c>
      <c r="AG182">
        <f t="shared" si="113"/>
        <v>0</v>
      </c>
      <c r="AH182">
        <f t="shared" si="114"/>
        <v>0.87988754905946553</v>
      </c>
      <c r="AI182">
        <f t="shared" si="115"/>
        <v>0</v>
      </c>
      <c r="AJ182">
        <f t="shared" si="116"/>
        <v>0</v>
      </c>
      <c r="AK182">
        <f t="shared" si="117"/>
        <v>-1.9591456688180542</v>
      </c>
      <c r="AL182">
        <f t="shared" si="118"/>
        <v>0</v>
      </c>
      <c r="AM182">
        <f t="shared" si="119"/>
        <v>0</v>
      </c>
      <c r="AN182">
        <f t="shared" si="120"/>
        <v>1.1433545829243351E-2</v>
      </c>
      <c r="AO182">
        <f t="shared" si="121"/>
        <v>0</v>
      </c>
      <c r="AP182">
        <f t="shared" si="122"/>
        <v>0</v>
      </c>
    </row>
    <row r="183" spans="1:42">
      <c r="A183">
        <v>173</v>
      </c>
      <c r="B183">
        <f t="shared" si="85"/>
        <v>0.53790567956240598</v>
      </c>
      <c r="C183">
        <f t="shared" si="86"/>
        <v>0</v>
      </c>
      <c r="D183">
        <f t="shared" si="87"/>
        <v>-1.1713198470818469</v>
      </c>
      <c r="E183">
        <f t="shared" si="82"/>
        <v>0</v>
      </c>
      <c r="F183">
        <f t="shared" si="88"/>
        <v>0</v>
      </c>
      <c r="G183">
        <f t="shared" si="83"/>
        <v>-0.74690752897650958</v>
      </c>
      <c r="H183">
        <f t="shared" si="84"/>
        <v>0</v>
      </c>
      <c r="I183">
        <f t="shared" si="89"/>
        <v>0</v>
      </c>
      <c r="J183">
        <f t="shared" si="90"/>
        <v>-1.4646610545704877</v>
      </c>
      <c r="K183">
        <f t="shared" si="91"/>
        <v>0</v>
      </c>
      <c r="L183">
        <f t="shared" si="92"/>
        <v>0</v>
      </c>
      <c r="M183">
        <f t="shared" si="93"/>
        <v>-0.89939708993425049</v>
      </c>
      <c r="N183">
        <f t="shared" si="94"/>
        <v>0</v>
      </c>
      <c r="O183">
        <f t="shared" si="95"/>
        <v>0</v>
      </c>
      <c r="P183">
        <f t="shared" si="96"/>
        <v>-0.65222408448888247</v>
      </c>
      <c r="Q183">
        <f t="shared" si="97"/>
        <v>0</v>
      </c>
      <c r="R183">
        <f t="shared" si="98"/>
        <v>0</v>
      </c>
      <c r="S183">
        <f t="shared" si="99"/>
        <v>-0.94088397529120704</v>
      </c>
      <c r="T183">
        <f t="shared" si="100"/>
        <v>0</v>
      </c>
      <c r="U183">
        <f t="shared" si="101"/>
        <v>0</v>
      </c>
      <c r="V183">
        <f t="shared" si="102"/>
        <v>-0.84155051897037358</v>
      </c>
      <c r="W183">
        <f t="shared" si="103"/>
        <v>0</v>
      </c>
      <c r="X183">
        <f t="shared" si="104"/>
        <v>0</v>
      </c>
      <c r="Y183">
        <f t="shared" si="105"/>
        <v>-0.68062477867988957</v>
      </c>
      <c r="Z183">
        <f t="shared" si="106"/>
        <v>0</v>
      </c>
      <c r="AA183">
        <f t="shared" si="107"/>
        <v>0</v>
      </c>
      <c r="AB183">
        <f t="shared" si="108"/>
        <v>-0.65625467181855912</v>
      </c>
      <c r="AC183">
        <f t="shared" si="109"/>
        <v>0</v>
      </c>
      <c r="AD183">
        <f t="shared" si="110"/>
        <v>0</v>
      </c>
      <c r="AE183">
        <f t="shared" si="111"/>
        <v>-0.67518759483866087</v>
      </c>
      <c r="AF183">
        <f t="shared" si="112"/>
        <v>0</v>
      </c>
      <c r="AG183">
        <f t="shared" si="113"/>
        <v>0</v>
      </c>
      <c r="AH183">
        <f t="shared" si="114"/>
        <v>0.11642086642108795</v>
      </c>
      <c r="AI183">
        <f t="shared" si="115"/>
        <v>0</v>
      </c>
      <c r="AJ183">
        <f t="shared" si="116"/>
        <v>0</v>
      </c>
      <c r="AK183">
        <f t="shared" si="117"/>
        <v>-0.81355221322710625</v>
      </c>
      <c r="AL183">
        <f t="shared" si="118"/>
        <v>0</v>
      </c>
      <c r="AM183">
        <f t="shared" si="119"/>
        <v>0</v>
      </c>
      <c r="AN183">
        <f t="shared" si="120"/>
        <v>-0.12075397008059513</v>
      </c>
      <c r="AO183">
        <f t="shared" si="121"/>
        <v>0</v>
      </c>
      <c r="AP183">
        <f t="shared" si="122"/>
        <v>0</v>
      </c>
    </row>
    <row r="184" spans="1:42">
      <c r="A184">
        <v>174</v>
      </c>
      <c r="B184">
        <f t="shared" si="85"/>
        <v>0.87804158146060018</v>
      </c>
      <c r="C184">
        <f t="shared" si="86"/>
        <v>0</v>
      </c>
      <c r="D184">
        <f t="shared" si="87"/>
        <v>-0.44434273461919949</v>
      </c>
      <c r="E184">
        <f t="shared" si="82"/>
        <v>0</v>
      </c>
      <c r="F184">
        <f t="shared" si="88"/>
        <v>0</v>
      </c>
      <c r="G184">
        <f t="shared" si="83"/>
        <v>-0.32908708564968792</v>
      </c>
      <c r="H184">
        <f t="shared" si="84"/>
        <v>0</v>
      </c>
      <c r="I184">
        <f t="shared" si="89"/>
        <v>0</v>
      </c>
      <c r="J184">
        <f t="shared" si="90"/>
        <v>-0.4797706444170613</v>
      </c>
      <c r="K184">
        <f t="shared" si="91"/>
        <v>0</v>
      </c>
      <c r="L184">
        <f t="shared" si="92"/>
        <v>0</v>
      </c>
      <c r="M184">
        <f t="shared" si="93"/>
        <v>-0.3720932102654646</v>
      </c>
      <c r="N184">
        <f t="shared" si="94"/>
        <v>0</v>
      </c>
      <c r="O184">
        <f t="shared" si="95"/>
        <v>0</v>
      </c>
      <c r="P184">
        <f t="shared" si="96"/>
        <v>-0.30256766604727292</v>
      </c>
      <c r="Q184">
        <f t="shared" si="97"/>
        <v>0</v>
      </c>
      <c r="R184">
        <f t="shared" si="98"/>
        <v>0</v>
      </c>
      <c r="S184">
        <f t="shared" si="99"/>
        <v>-0.36786344139383775</v>
      </c>
      <c r="T184">
        <f t="shared" si="100"/>
        <v>0</v>
      </c>
      <c r="U184">
        <f t="shared" si="101"/>
        <v>0</v>
      </c>
      <c r="V184">
        <f t="shared" si="102"/>
        <v>-0.16897517693223696</v>
      </c>
      <c r="W184">
        <f t="shared" si="103"/>
        <v>0</v>
      </c>
      <c r="X184">
        <f t="shared" si="104"/>
        <v>0</v>
      </c>
      <c r="Y184">
        <f t="shared" si="105"/>
        <v>-0.16651510606259201</v>
      </c>
      <c r="Z184">
        <f t="shared" si="106"/>
        <v>0</v>
      </c>
      <c r="AA184">
        <f t="shared" si="107"/>
        <v>0</v>
      </c>
      <c r="AB184">
        <f t="shared" si="108"/>
        <v>-0.16264342194145986</v>
      </c>
      <c r="AC184">
        <f t="shared" si="109"/>
        <v>0</v>
      </c>
      <c r="AD184">
        <f t="shared" si="110"/>
        <v>0</v>
      </c>
      <c r="AE184">
        <f t="shared" si="111"/>
        <v>-0.2042132763095259</v>
      </c>
      <c r="AF184">
        <f t="shared" si="112"/>
        <v>0</v>
      </c>
      <c r="AG184">
        <f t="shared" si="113"/>
        <v>0</v>
      </c>
      <c r="AH184">
        <f t="shared" si="114"/>
        <v>0.11431896528068886</v>
      </c>
      <c r="AI184">
        <f t="shared" si="115"/>
        <v>0</v>
      </c>
      <c r="AJ184">
        <f t="shared" si="116"/>
        <v>0</v>
      </c>
      <c r="AK184">
        <f t="shared" si="117"/>
        <v>-0.28109437458458908</v>
      </c>
      <c r="AL184">
        <f t="shared" si="118"/>
        <v>0</v>
      </c>
      <c r="AM184">
        <f t="shared" si="119"/>
        <v>0</v>
      </c>
      <c r="AN184">
        <f t="shared" si="120"/>
        <v>-5.259849180166809E-2</v>
      </c>
      <c r="AO184">
        <f t="shared" si="121"/>
        <v>0</v>
      </c>
      <c r="AP184">
        <f t="shared" si="122"/>
        <v>0</v>
      </c>
    </row>
    <row r="185" spans="1:42">
      <c r="A185">
        <v>175</v>
      </c>
      <c r="B185">
        <f t="shared" si="85"/>
        <v>1.0007127989401976</v>
      </c>
      <c r="C185">
        <f t="shared" si="86"/>
        <v>0</v>
      </c>
      <c r="D185">
        <f t="shared" si="87"/>
        <v>-0.23699317326360658</v>
      </c>
      <c r="E185">
        <f t="shared" si="82"/>
        <v>0</v>
      </c>
      <c r="F185">
        <f t="shared" si="88"/>
        <v>0</v>
      </c>
      <c r="G185">
        <f t="shared" si="83"/>
        <v>-0.20149396549794374</v>
      </c>
      <c r="H185">
        <f t="shared" si="84"/>
        <v>0</v>
      </c>
      <c r="I185">
        <f t="shared" si="89"/>
        <v>0</v>
      </c>
      <c r="J185">
        <f t="shared" si="90"/>
        <v>-0.24669792074660002</v>
      </c>
      <c r="K185">
        <f t="shared" si="91"/>
        <v>0</v>
      </c>
      <c r="L185">
        <f t="shared" si="92"/>
        <v>0</v>
      </c>
      <c r="M185">
        <f t="shared" si="93"/>
        <v>-0.2160455169192026</v>
      </c>
      <c r="N185">
        <f t="shared" si="94"/>
        <v>0</v>
      </c>
      <c r="O185">
        <f t="shared" si="95"/>
        <v>0</v>
      </c>
      <c r="P185">
        <f t="shared" si="96"/>
        <v>-0.19016786999111912</v>
      </c>
      <c r="Q185">
        <f t="shared" si="97"/>
        <v>0</v>
      </c>
      <c r="R185">
        <f t="shared" si="98"/>
        <v>0</v>
      </c>
      <c r="S185">
        <f t="shared" si="99"/>
        <v>-0.20904323483796983</v>
      </c>
      <c r="T185">
        <f t="shared" si="100"/>
        <v>0</v>
      </c>
      <c r="U185">
        <f t="shared" si="101"/>
        <v>0</v>
      </c>
      <c r="V185">
        <f t="shared" si="102"/>
        <v>-8.9728643470796676E-3</v>
      </c>
      <c r="W185">
        <f t="shared" si="103"/>
        <v>0</v>
      </c>
      <c r="X185">
        <f t="shared" si="104"/>
        <v>0</v>
      </c>
      <c r="Y185">
        <f t="shared" si="105"/>
        <v>-3.5409483853679813E-2</v>
      </c>
      <c r="Z185">
        <f t="shared" si="106"/>
        <v>0</v>
      </c>
      <c r="AA185">
        <f t="shared" si="107"/>
        <v>0</v>
      </c>
      <c r="AB185">
        <f t="shared" si="108"/>
        <v>-3.4116852404093789E-2</v>
      </c>
      <c r="AC185">
        <f t="shared" si="109"/>
        <v>0</v>
      </c>
      <c r="AD185">
        <f t="shared" si="110"/>
        <v>0</v>
      </c>
      <c r="AE185">
        <f t="shared" si="111"/>
        <v>-6.4638885279652669E-2</v>
      </c>
      <c r="AF185">
        <f t="shared" si="112"/>
        <v>0</v>
      </c>
      <c r="AG185">
        <f t="shared" si="113"/>
        <v>0</v>
      </c>
      <c r="AH185">
        <f t="shared" si="114"/>
        <v>0.15335358738405902</v>
      </c>
      <c r="AI185">
        <f t="shared" si="115"/>
        <v>0</v>
      </c>
      <c r="AJ185">
        <f t="shared" si="116"/>
        <v>0</v>
      </c>
      <c r="AK185">
        <f t="shared" si="117"/>
        <v>-0.13793576492939819</v>
      </c>
      <c r="AL185">
        <f t="shared" si="118"/>
        <v>0</v>
      </c>
      <c r="AM185">
        <f t="shared" si="119"/>
        <v>0</v>
      </c>
      <c r="AN185">
        <f t="shared" si="120"/>
        <v>-1.0740603652398595E-2</v>
      </c>
      <c r="AO185">
        <f t="shared" si="121"/>
        <v>0</v>
      </c>
      <c r="AP185">
        <f t="shared" si="122"/>
        <v>0</v>
      </c>
    </row>
    <row r="186" spans="1:42">
      <c r="A186">
        <v>176</v>
      </c>
      <c r="B186">
        <f t="shared" si="85"/>
        <v>0.87637608709456782</v>
      </c>
      <c r="C186">
        <f t="shared" si="86"/>
        <v>0</v>
      </c>
      <c r="D186">
        <f t="shared" si="87"/>
        <v>-0.44738775411696552</v>
      </c>
      <c r="E186">
        <f t="shared" si="82"/>
        <v>0</v>
      </c>
      <c r="F186">
        <f t="shared" si="88"/>
        <v>0</v>
      </c>
      <c r="G186">
        <f t="shared" si="83"/>
        <v>-0.3309036451720484</v>
      </c>
      <c r="H186">
        <f t="shared" si="84"/>
        <v>0</v>
      </c>
      <c r="I186">
        <f t="shared" si="89"/>
        <v>0</v>
      </c>
      <c r="J186">
        <f t="shared" si="90"/>
        <v>-0.48331855856612638</v>
      </c>
      <c r="K186">
        <f t="shared" si="91"/>
        <v>0</v>
      </c>
      <c r="L186">
        <f t="shared" si="92"/>
        <v>0</v>
      </c>
      <c r="M186">
        <f t="shared" si="93"/>
        <v>-0.37433633062045013</v>
      </c>
      <c r="N186">
        <f t="shared" si="94"/>
        <v>0</v>
      </c>
      <c r="O186">
        <f t="shared" si="95"/>
        <v>0</v>
      </c>
      <c r="P186">
        <f t="shared" si="96"/>
        <v>-0.30414369600978919</v>
      </c>
      <c r="Q186">
        <f t="shared" si="97"/>
        <v>0</v>
      </c>
      <c r="R186">
        <f t="shared" si="98"/>
        <v>0</v>
      </c>
      <c r="S186">
        <f t="shared" si="99"/>
        <v>-0.37018159391036409</v>
      </c>
      <c r="T186">
        <f t="shared" si="100"/>
        <v>0</v>
      </c>
      <c r="U186">
        <f t="shared" si="101"/>
        <v>0</v>
      </c>
      <c r="V186">
        <f t="shared" si="102"/>
        <v>-0.17140593238056834</v>
      </c>
      <c r="W186">
        <f t="shared" si="103"/>
        <v>0</v>
      </c>
      <c r="X186">
        <f t="shared" si="104"/>
        <v>0</v>
      </c>
      <c r="Y186">
        <f t="shared" si="105"/>
        <v>-0.16847204589550158</v>
      </c>
      <c r="Z186">
        <f t="shared" si="106"/>
        <v>0</v>
      </c>
      <c r="AA186">
        <f t="shared" si="107"/>
        <v>0</v>
      </c>
      <c r="AB186">
        <f t="shared" si="108"/>
        <v>-0.16454725144155824</v>
      </c>
      <c r="AC186">
        <f t="shared" si="109"/>
        <v>0</v>
      </c>
      <c r="AD186">
        <f t="shared" si="110"/>
        <v>0</v>
      </c>
      <c r="AE186">
        <f t="shared" si="111"/>
        <v>-0.20622488696372709</v>
      </c>
      <c r="AF186">
        <f t="shared" si="112"/>
        <v>0</v>
      </c>
      <c r="AG186">
        <f t="shared" si="113"/>
        <v>0</v>
      </c>
      <c r="AH186">
        <f t="shared" si="114"/>
        <v>0.113870703498965</v>
      </c>
      <c r="AI186">
        <f t="shared" si="115"/>
        <v>0</v>
      </c>
      <c r="AJ186">
        <f t="shared" si="116"/>
        <v>0</v>
      </c>
      <c r="AK186">
        <f t="shared" si="117"/>
        <v>-0.28320357544759167</v>
      </c>
      <c r="AL186">
        <f t="shared" si="118"/>
        <v>0</v>
      </c>
      <c r="AM186">
        <f t="shared" si="119"/>
        <v>0</v>
      </c>
      <c r="AN186">
        <f t="shared" si="120"/>
        <v>-5.3122137685812088E-2</v>
      </c>
      <c r="AO186">
        <f t="shared" si="121"/>
        <v>0</v>
      </c>
      <c r="AP186">
        <f t="shared" si="122"/>
        <v>0</v>
      </c>
    </row>
    <row r="187" spans="1:42">
      <c r="A187">
        <v>177</v>
      </c>
      <c r="B187">
        <f t="shared" si="85"/>
        <v>0.53586923463895741</v>
      </c>
      <c r="C187">
        <f t="shared" si="86"/>
        <v>0</v>
      </c>
      <c r="D187">
        <f t="shared" si="87"/>
        <v>-1.176126445131255</v>
      </c>
      <c r="E187">
        <f t="shared" si="82"/>
        <v>0</v>
      </c>
      <c r="F187">
        <f t="shared" si="88"/>
        <v>0</v>
      </c>
      <c r="G187">
        <f t="shared" si="83"/>
        <v>-0.74969254735958346</v>
      </c>
      <c r="H187">
        <f t="shared" si="84"/>
        <v>0</v>
      </c>
      <c r="I187">
        <f t="shared" si="89"/>
        <v>0</v>
      </c>
      <c r="J187">
        <f t="shared" si="90"/>
        <v>-1.4723593347150414</v>
      </c>
      <c r="K187">
        <f t="shared" si="91"/>
        <v>0</v>
      </c>
      <c r="L187">
        <f t="shared" si="92"/>
        <v>0</v>
      </c>
      <c r="M187">
        <f t="shared" si="93"/>
        <v>-0.90297299333782854</v>
      </c>
      <c r="N187">
        <f t="shared" si="94"/>
        <v>0</v>
      </c>
      <c r="O187">
        <f t="shared" si="95"/>
        <v>0</v>
      </c>
      <c r="P187">
        <f t="shared" si="96"/>
        <v>-0.65448574135465176</v>
      </c>
      <c r="Q187">
        <f t="shared" si="97"/>
        <v>0</v>
      </c>
      <c r="R187">
        <f t="shared" si="98"/>
        <v>0</v>
      </c>
      <c r="S187">
        <f t="shared" si="99"/>
        <v>-0.94496187344217653</v>
      </c>
      <c r="T187">
        <f t="shared" si="100"/>
        <v>0</v>
      </c>
      <c r="U187">
        <f t="shared" si="101"/>
        <v>0</v>
      </c>
      <c r="V187">
        <f t="shared" si="102"/>
        <v>-0.84680320492481442</v>
      </c>
      <c r="W187">
        <f t="shared" si="103"/>
        <v>0</v>
      </c>
      <c r="X187">
        <f t="shared" si="104"/>
        <v>0</v>
      </c>
      <c r="Y187">
        <f t="shared" si="105"/>
        <v>-0.68447322081593698</v>
      </c>
      <c r="Z187">
        <f t="shared" si="106"/>
        <v>0</v>
      </c>
      <c r="AA187">
        <f t="shared" si="107"/>
        <v>0</v>
      </c>
      <c r="AB187">
        <f t="shared" si="108"/>
        <v>-0.6599252637577353</v>
      </c>
      <c r="AC187">
        <f t="shared" si="109"/>
        <v>0</v>
      </c>
      <c r="AD187">
        <f t="shared" si="110"/>
        <v>0</v>
      </c>
      <c r="AE187">
        <f t="shared" si="111"/>
        <v>-0.6783506156064264</v>
      </c>
      <c r="AF187">
        <f t="shared" si="112"/>
        <v>0</v>
      </c>
      <c r="AG187">
        <f t="shared" si="113"/>
        <v>0</v>
      </c>
      <c r="AH187">
        <f t="shared" si="114"/>
        <v>0.11726929026094002</v>
      </c>
      <c r="AI187">
        <f t="shared" si="115"/>
        <v>0</v>
      </c>
      <c r="AJ187">
        <f t="shared" si="116"/>
        <v>0</v>
      </c>
      <c r="AK187">
        <f t="shared" si="117"/>
        <v>-0.81740013132953449</v>
      </c>
      <c r="AL187">
        <f t="shared" si="118"/>
        <v>0</v>
      </c>
      <c r="AM187">
        <f t="shared" si="119"/>
        <v>0</v>
      </c>
      <c r="AN187">
        <f t="shared" si="120"/>
        <v>-0.12085964950322708</v>
      </c>
      <c r="AO187">
        <f t="shared" si="121"/>
        <v>0</v>
      </c>
      <c r="AP187">
        <f t="shared" si="122"/>
        <v>0</v>
      </c>
    </row>
    <row r="188" spans="1:42">
      <c r="A188">
        <v>178</v>
      </c>
      <c r="B188">
        <f t="shared" si="85"/>
        <v>6.2835276545086124E-2</v>
      </c>
      <c r="C188">
        <f t="shared" si="86"/>
        <v>0</v>
      </c>
      <c r="D188">
        <f t="shared" si="87"/>
        <v>-2.1485899649887314</v>
      </c>
      <c r="E188">
        <f t="shared" si="82"/>
        <v>0</v>
      </c>
      <c r="F188">
        <f t="shared" si="88"/>
        <v>0</v>
      </c>
      <c r="G188">
        <f t="shared" si="83"/>
        <v>-1.4880261840428994</v>
      </c>
      <c r="H188">
        <f t="shared" si="84"/>
        <v>0</v>
      </c>
      <c r="I188">
        <f t="shared" si="89"/>
        <v>0</v>
      </c>
      <c r="J188">
        <f t="shared" si="90"/>
        <v>-4.0379611818285426</v>
      </c>
      <c r="K188">
        <f t="shared" si="91"/>
        <v>0</v>
      </c>
      <c r="L188">
        <f t="shared" si="92"/>
        <v>0</v>
      </c>
      <c r="M188">
        <f t="shared" si="93"/>
        <v>-1.8686806731909049</v>
      </c>
      <c r="N188">
        <f t="shared" si="94"/>
        <v>0</v>
      </c>
      <c r="O188">
        <f t="shared" si="95"/>
        <v>0</v>
      </c>
      <c r="P188">
        <f t="shared" si="96"/>
        <v>-1.2340813510441502</v>
      </c>
      <c r="Q188">
        <f t="shared" si="97"/>
        <v>0</v>
      </c>
      <c r="R188">
        <f t="shared" si="98"/>
        <v>0</v>
      </c>
      <c r="S188">
        <f t="shared" si="99"/>
        <v>-2.1372051906493881</v>
      </c>
      <c r="T188">
        <f t="shared" si="100"/>
        <v>0</v>
      </c>
      <c r="U188">
        <f t="shared" si="101"/>
        <v>0</v>
      </c>
      <c r="V188">
        <f t="shared" si="102"/>
        <v>-2.6074089874269957</v>
      </c>
      <c r="W188">
        <f t="shared" si="103"/>
        <v>0</v>
      </c>
      <c r="X188">
        <f t="shared" si="104"/>
        <v>0</v>
      </c>
      <c r="Y188">
        <f t="shared" si="105"/>
        <v>-1.8954055406408503</v>
      </c>
      <c r="Z188">
        <f t="shared" si="106"/>
        <v>0</v>
      </c>
      <c r="AA188">
        <f t="shared" si="107"/>
        <v>0</v>
      </c>
      <c r="AB188">
        <f t="shared" si="108"/>
        <v>-1.8166645673196691</v>
      </c>
      <c r="AC188">
        <f t="shared" si="109"/>
        <v>0</v>
      </c>
      <c r="AD188">
        <f t="shared" si="110"/>
        <v>0</v>
      </c>
      <c r="AE188">
        <f t="shared" si="111"/>
        <v>-1.5076586501107008</v>
      </c>
      <c r="AF188">
        <f t="shared" si="112"/>
        <v>0</v>
      </c>
      <c r="AG188">
        <f t="shared" si="113"/>
        <v>0</v>
      </c>
      <c r="AH188">
        <f t="shared" si="114"/>
        <v>0.88106808296064343</v>
      </c>
      <c r="AI188">
        <f t="shared" si="115"/>
        <v>0</v>
      </c>
      <c r="AJ188">
        <f t="shared" si="116"/>
        <v>0</v>
      </c>
      <c r="AK188">
        <f t="shared" si="117"/>
        <v>-1.9602143283390536</v>
      </c>
      <c r="AL188">
        <f t="shared" si="118"/>
        <v>0</v>
      </c>
      <c r="AM188">
        <f t="shared" si="119"/>
        <v>0</v>
      </c>
      <c r="AN188">
        <f t="shared" si="120"/>
        <v>1.1681404548380396E-2</v>
      </c>
      <c r="AO188">
        <f t="shared" si="121"/>
        <v>0</v>
      </c>
      <c r="AP188">
        <f t="shared" si="122"/>
        <v>0</v>
      </c>
    </row>
    <row r="189" spans="1:42">
      <c r="A189">
        <v>179</v>
      </c>
      <c r="B189">
        <f t="shared" si="85"/>
        <v>-0.42662224428125972</v>
      </c>
      <c r="C189">
        <f t="shared" si="86"/>
        <v>0</v>
      </c>
      <c r="D189">
        <f t="shared" si="87"/>
        <v>-1.4354847809279363</v>
      </c>
      <c r="E189">
        <f t="shared" si="82"/>
        <v>0</v>
      </c>
      <c r="F189">
        <f t="shared" si="88"/>
        <v>0</v>
      </c>
      <c r="G189">
        <f t="shared" si="83"/>
        <v>-0.90404308261247257</v>
      </c>
      <c r="H189">
        <f t="shared" si="84"/>
        <v>0</v>
      </c>
      <c r="I189">
        <f t="shared" si="89"/>
        <v>0</v>
      </c>
      <c r="J189">
        <f t="shared" si="90"/>
        <v>-1.9223632620498536</v>
      </c>
      <c r="K189">
        <f t="shared" si="91"/>
        <v>0</v>
      </c>
      <c r="L189">
        <f t="shared" si="92"/>
        <v>0</v>
      </c>
      <c r="M189">
        <f t="shared" si="93"/>
        <v>-1.1021134733655771</v>
      </c>
      <c r="N189">
        <f t="shared" si="94"/>
        <v>0</v>
      </c>
      <c r="O189">
        <f t="shared" si="95"/>
        <v>0</v>
      </c>
      <c r="P189">
        <f t="shared" si="96"/>
        <v>-0.77874922837431115</v>
      </c>
      <c r="Q189">
        <f t="shared" si="97"/>
        <v>0</v>
      </c>
      <c r="R189">
        <f t="shared" si="98"/>
        <v>0</v>
      </c>
      <c r="S189">
        <f t="shared" si="99"/>
        <v>-1.1760749440769351</v>
      </c>
      <c r="T189">
        <f t="shared" si="100"/>
        <v>0</v>
      </c>
      <c r="U189">
        <f t="shared" si="101"/>
        <v>0</v>
      </c>
      <c r="V189">
        <f t="shared" si="102"/>
        <v>-1.1540216707777047</v>
      </c>
      <c r="W189">
        <f t="shared" si="103"/>
        <v>0</v>
      </c>
      <c r="X189">
        <f t="shared" si="104"/>
        <v>0</v>
      </c>
      <c r="Y189">
        <f t="shared" si="105"/>
        <v>-0.90630273585127075</v>
      </c>
      <c r="Z189">
        <f t="shared" si="106"/>
        <v>0</v>
      </c>
      <c r="AA189">
        <f t="shared" si="107"/>
        <v>0</v>
      </c>
      <c r="AB189">
        <f t="shared" si="108"/>
        <v>-0.87136504215118404</v>
      </c>
      <c r="AC189">
        <f t="shared" si="109"/>
        <v>0</v>
      </c>
      <c r="AD189">
        <f t="shared" si="110"/>
        <v>0</v>
      </c>
      <c r="AE189">
        <f t="shared" si="111"/>
        <v>-0.85353971369804227</v>
      </c>
      <c r="AF189">
        <f t="shared" si="112"/>
        <v>0</v>
      </c>
      <c r="AG189">
        <f t="shared" si="113"/>
        <v>0</v>
      </c>
      <c r="AH189">
        <f t="shared" si="114"/>
        <v>0.18496243694573367</v>
      </c>
      <c r="AI189">
        <f t="shared" si="115"/>
        <v>0</v>
      </c>
      <c r="AJ189">
        <f t="shared" si="116"/>
        <v>0</v>
      </c>
      <c r="AK189">
        <f t="shared" si="117"/>
        <v>-1.0363987208327461</v>
      </c>
      <c r="AL189">
        <f t="shared" si="118"/>
        <v>0</v>
      </c>
      <c r="AM189">
        <f t="shared" si="119"/>
        <v>0</v>
      </c>
      <c r="AN189">
        <f t="shared" si="120"/>
        <v>-0.11956735159823817</v>
      </c>
      <c r="AO189">
        <f t="shared" si="121"/>
        <v>0</v>
      </c>
      <c r="AP189">
        <f t="shared" si="122"/>
        <v>0</v>
      </c>
    </row>
    <row r="190" spans="1:42">
      <c r="A190">
        <v>180</v>
      </c>
      <c r="B190">
        <f t="shared" si="85"/>
        <v>-0.81215579402641902</v>
      </c>
      <c r="C190">
        <f t="shared" si="86"/>
        <v>0</v>
      </c>
      <c r="D190">
        <f t="shared" si="87"/>
        <v>-0.56930346769426432</v>
      </c>
      <c r="E190">
        <f t="shared" si="82"/>
        <v>0</v>
      </c>
      <c r="F190">
        <f t="shared" si="88"/>
        <v>0</v>
      </c>
      <c r="G190">
        <f t="shared" si="83"/>
        <v>-0.40267015859664368</v>
      </c>
      <c r="H190">
        <f t="shared" si="84"/>
        <v>0</v>
      </c>
      <c r="I190">
        <f t="shared" si="89"/>
        <v>0</v>
      </c>
      <c r="J190">
        <f t="shared" si="90"/>
        <v>-0.62863291459520854</v>
      </c>
      <c r="K190">
        <f t="shared" si="91"/>
        <v>0</v>
      </c>
      <c r="L190">
        <f t="shared" si="92"/>
        <v>0</v>
      </c>
      <c r="M190">
        <f t="shared" si="93"/>
        <v>-0.46337285322451471</v>
      </c>
      <c r="N190">
        <f t="shared" si="94"/>
        <v>0</v>
      </c>
      <c r="O190">
        <f t="shared" si="95"/>
        <v>0</v>
      </c>
      <c r="P190">
        <f t="shared" si="96"/>
        <v>-0.36593571729485408</v>
      </c>
      <c r="Q190">
        <f t="shared" si="97"/>
        <v>0</v>
      </c>
      <c r="R190">
        <f t="shared" si="98"/>
        <v>0</v>
      </c>
      <c r="S190">
        <f t="shared" si="99"/>
        <v>-0.46301605815722002</v>
      </c>
      <c r="T190">
        <f t="shared" si="100"/>
        <v>0</v>
      </c>
      <c r="U190">
        <f t="shared" si="101"/>
        <v>0</v>
      </c>
      <c r="V190">
        <f t="shared" si="102"/>
        <v>-0.2708716788908565</v>
      </c>
      <c r="W190">
        <f t="shared" si="103"/>
        <v>0</v>
      </c>
      <c r="X190">
        <f t="shared" si="104"/>
        <v>0</v>
      </c>
      <c r="Y190">
        <f t="shared" si="105"/>
        <v>-0.24777466389237102</v>
      </c>
      <c r="Z190">
        <f t="shared" si="106"/>
        <v>0</v>
      </c>
      <c r="AA190">
        <f t="shared" si="107"/>
        <v>0</v>
      </c>
      <c r="AB190">
        <f t="shared" si="108"/>
        <v>-0.2414355686968781</v>
      </c>
      <c r="AC190">
        <f t="shared" si="109"/>
        <v>0</v>
      </c>
      <c r="AD190">
        <f t="shared" si="110"/>
        <v>0</v>
      </c>
      <c r="AE190">
        <f t="shared" si="111"/>
        <v>-0.28610396509392699</v>
      </c>
      <c r="AF190">
        <f t="shared" si="112"/>
        <v>0</v>
      </c>
      <c r="AG190">
        <f t="shared" si="113"/>
        <v>0</v>
      </c>
      <c r="AH190">
        <f t="shared" si="114"/>
        <v>9.8876510794009276E-2</v>
      </c>
      <c r="AI190">
        <f t="shared" si="115"/>
        <v>0</v>
      </c>
      <c r="AJ190">
        <f t="shared" si="116"/>
        <v>0</v>
      </c>
      <c r="AK190">
        <f t="shared" si="117"/>
        <v>-0.36805757111550719</v>
      </c>
      <c r="AL190">
        <f t="shared" si="118"/>
        <v>0</v>
      </c>
      <c r="AM190">
        <f t="shared" si="119"/>
        <v>0</v>
      </c>
      <c r="AN190">
        <f t="shared" si="120"/>
        <v>-7.2202916082834467E-2</v>
      </c>
      <c r="AO190">
        <f t="shared" si="121"/>
        <v>0</v>
      </c>
      <c r="AP190">
        <f t="shared" si="122"/>
        <v>0</v>
      </c>
    </row>
    <row r="191" spans="1:42">
      <c r="A191">
        <v>181</v>
      </c>
      <c r="B191">
        <f t="shared" si="85"/>
        <v>-0.99847628198695459</v>
      </c>
      <c r="C191">
        <f t="shared" si="86"/>
        <v>0</v>
      </c>
      <c r="D191">
        <f t="shared" si="87"/>
        <v>-0.24046988802010971</v>
      </c>
      <c r="E191">
        <f t="shared" si="82"/>
        <v>0</v>
      </c>
      <c r="F191">
        <f t="shared" si="88"/>
        <v>0</v>
      </c>
      <c r="G191">
        <f t="shared" si="83"/>
        <v>-0.20371064428163166</v>
      </c>
      <c r="H191">
        <f t="shared" si="84"/>
        <v>0</v>
      </c>
      <c r="I191">
        <f t="shared" si="89"/>
        <v>0</v>
      </c>
      <c r="J191">
        <f t="shared" si="90"/>
        <v>-0.25047527009542048</v>
      </c>
      <c r="K191">
        <f t="shared" si="91"/>
        <v>0</v>
      </c>
      <c r="L191">
        <f t="shared" si="92"/>
        <v>0</v>
      </c>
      <c r="M191">
        <f t="shared" si="93"/>
        <v>-0.21872863822508215</v>
      </c>
      <c r="N191">
        <f t="shared" si="94"/>
        <v>0</v>
      </c>
      <c r="O191">
        <f t="shared" si="95"/>
        <v>0</v>
      </c>
      <c r="P191">
        <f t="shared" si="96"/>
        <v>-0.1921520983399545</v>
      </c>
      <c r="Q191">
        <f t="shared" si="97"/>
        <v>0</v>
      </c>
      <c r="R191">
        <f t="shared" si="98"/>
        <v>0</v>
      </c>
      <c r="S191">
        <f t="shared" si="99"/>
        <v>-0.21173398795864706</v>
      </c>
      <c r="T191">
        <f t="shared" si="100"/>
        <v>0</v>
      </c>
      <c r="U191">
        <f t="shared" si="101"/>
        <v>0</v>
      </c>
      <c r="V191">
        <f t="shared" si="102"/>
        <v>-1.157193260253786E-2</v>
      </c>
      <c r="W191">
        <f t="shared" si="103"/>
        <v>0</v>
      </c>
      <c r="X191">
        <f t="shared" si="104"/>
        <v>0</v>
      </c>
      <c r="Y191">
        <f t="shared" si="105"/>
        <v>-3.7578768463439438E-2</v>
      </c>
      <c r="Z191">
        <f t="shared" si="106"/>
        <v>0</v>
      </c>
      <c r="AA191">
        <f t="shared" si="107"/>
        <v>0</v>
      </c>
      <c r="AB191">
        <f t="shared" si="108"/>
        <v>-3.6262718179139508E-2</v>
      </c>
      <c r="AC191">
        <f t="shared" si="109"/>
        <v>0</v>
      </c>
      <c r="AD191">
        <f t="shared" si="110"/>
        <v>0</v>
      </c>
      <c r="AE191">
        <f t="shared" si="111"/>
        <v>-6.7028992778262575E-2</v>
      </c>
      <c r="AF191">
        <f t="shared" si="112"/>
        <v>0</v>
      </c>
      <c r="AG191">
        <f t="shared" si="113"/>
        <v>0</v>
      </c>
      <c r="AH191">
        <f t="shared" si="114"/>
        <v>0.1525586994588235</v>
      </c>
      <c r="AI191">
        <f t="shared" si="115"/>
        <v>0</v>
      </c>
      <c r="AJ191">
        <f t="shared" si="116"/>
        <v>0</v>
      </c>
      <c r="AK191">
        <f t="shared" si="117"/>
        <v>-0.14033624953437807</v>
      </c>
      <c r="AL191">
        <f t="shared" si="118"/>
        <v>0</v>
      </c>
      <c r="AM191">
        <f t="shared" si="119"/>
        <v>0</v>
      </c>
      <c r="AN191">
        <f t="shared" si="120"/>
        <v>-1.1553961442604344E-2</v>
      </c>
      <c r="AO191">
        <f t="shared" si="121"/>
        <v>0</v>
      </c>
      <c r="AP191">
        <f t="shared" si="122"/>
        <v>0</v>
      </c>
    </row>
    <row r="192" spans="1:42">
      <c r="A192">
        <v>182</v>
      </c>
      <c r="B192">
        <f t="shared" si="85"/>
        <v>-0.93868012171244664</v>
      </c>
      <c r="C192">
        <f t="shared" si="86"/>
        <v>0</v>
      </c>
      <c r="D192">
        <f t="shared" si="87"/>
        <v>-0.33763044620689664</v>
      </c>
      <c r="E192">
        <f t="shared" si="82"/>
        <v>0</v>
      </c>
      <c r="F192">
        <f t="shared" si="88"/>
        <v>0</v>
      </c>
      <c r="G192">
        <f t="shared" si="83"/>
        <v>-0.26448535526340589</v>
      </c>
      <c r="H192">
        <f t="shared" si="84"/>
        <v>0</v>
      </c>
      <c r="I192">
        <f t="shared" si="89"/>
        <v>0</v>
      </c>
      <c r="J192">
        <f t="shared" si="90"/>
        <v>-0.35778577499524022</v>
      </c>
      <c r="K192">
        <f t="shared" si="91"/>
        <v>0</v>
      </c>
      <c r="L192">
        <f t="shared" si="92"/>
        <v>0</v>
      </c>
      <c r="M192">
        <f t="shared" si="93"/>
        <v>-0.29269501066657444</v>
      </c>
      <c r="N192">
        <f t="shared" si="94"/>
        <v>0</v>
      </c>
      <c r="O192">
        <f t="shared" si="95"/>
        <v>0</v>
      </c>
      <c r="P192">
        <f t="shared" si="96"/>
        <v>-0.24609842681309035</v>
      </c>
      <c r="Q192">
        <f t="shared" si="97"/>
        <v>0</v>
      </c>
      <c r="R192">
        <f t="shared" si="98"/>
        <v>0</v>
      </c>
      <c r="S192">
        <f t="shared" si="99"/>
        <v>-0.28645650304479453</v>
      </c>
      <c r="T192">
        <f t="shared" si="100"/>
        <v>0</v>
      </c>
      <c r="U192">
        <f t="shared" si="101"/>
        <v>0</v>
      </c>
      <c r="V192">
        <f t="shared" si="102"/>
        <v>-8.5319635483092515E-2</v>
      </c>
      <c r="W192">
        <f t="shared" si="103"/>
        <v>0</v>
      </c>
      <c r="X192">
        <f t="shared" si="104"/>
        <v>0</v>
      </c>
      <c r="Y192">
        <f t="shared" si="105"/>
        <v>-9.8559168830129718E-2</v>
      </c>
      <c r="Z192">
        <f t="shared" si="106"/>
        <v>0</v>
      </c>
      <c r="AA192">
        <f t="shared" si="107"/>
        <v>0</v>
      </c>
      <c r="AB192">
        <f t="shared" si="108"/>
        <v>-9.6291668139450337E-2</v>
      </c>
      <c r="AC192">
        <f t="shared" si="109"/>
        <v>0</v>
      </c>
      <c r="AD192">
        <f t="shared" si="110"/>
        <v>0</v>
      </c>
      <c r="AE192">
        <f t="shared" si="111"/>
        <v>-0.13308017336820854</v>
      </c>
      <c r="AF192">
        <f t="shared" si="112"/>
        <v>0</v>
      </c>
      <c r="AG192">
        <f t="shared" si="113"/>
        <v>0</v>
      </c>
      <c r="AH192">
        <f t="shared" si="114"/>
        <v>0.13230024085193315</v>
      </c>
      <c r="AI192">
        <f t="shared" si="115"/>
        <v>0</v>
      </c>
      <c r="AJ192">
        <f t="shared" si="116"/>
        <v>0</v>
      </c>
      <c r="AK192">
        <f t="shared" si="117"/>
        <v>-0.20736274073894823</v>
      </c>
      <c r="AL192">
        <f t="shared" si="118"/>
        <v>0</v>
      </c>
      <c r="AM192">
        <f t="shared" si="119"/>
        <v>0</v>
      </c>
      <c r="AN192">
        <f t="shared" si="120"/>
        <v>-3.2661762586995935E-2</v>
      </c>
      <c r="AO192">
        <f t="shared" si="121"/>
        <v>0</v>
      </c>
      <c r="AP192">
        <f t="shared" si="122"/>
        <v>0</v>
      </c>
    </row>
    <row r="193" spans="1:42">
      <c r="A193">
        <v>183</v>
      </c>
      <c r="B193">
        <f t="shared" si="85"/>
        <v>-0.64594676329830136</v>
      </c>
      <c r="C193">
        <f t="shared" si="86"/>
        <v>0</v>
      </c>
      <c r="D193">
        <f t="shared" si="87"/>
        <v>-0.92141477230721369</v>
      </c>
      <c r="E193">
        <f t="shared" si="82"/>
        <v>0</v>
      </c>
      <c r="F193">
        <f t="shared" si="88"/>
        <v>0</v>
      </c>
      <c r="G193">
        <f t="shared" si="83"/>
        <v>-0.60398982981367144</v>
      </c>
      <c r="H193">
        <f t="shared" si="84"/>
        <v>0</v>
      </c>
      <c r="I193">
        <f t="shared" si="89"/>
        <v>0</v>
      </c>
      <c r="J193">
        <f t="shared" si="90"/>
        <v>-1.0897094943392656</v>
      </c>
      <c r="K193">
        <f t="shared" si="91"/>
        <v>0</v>
      </c>
      <c r="L193">
        <f t="shared" si="92"/>
        <v>0</v>
      </c>
      <c r="M193">
        <f t="shared" si="93"/>
        <v>-0.71683074716790696</v>
      </c>
      <c r="N193">
        <f t="shared" si="94"/>
        <v>0</v>
      </c>
      <c r="O193">
        <f t="shared" si="95"/>
        <v>0</v>
      </c>
      <c r="P193">
        <f t="shared" si="96"/>
        <v>-0.53510560278714092</v>
      </c>
      <c r="Q193">
        <f t="shared" si="97"/>
        <v>0</v>
      </c>
      <c r="R193">
        <f t="shared" si="98"/>
        <v>0</v>
      </c>
      <c r="S193">
        <f t="shared" si="99"/>
        <v>-0.73610566566314373</v>
      </c>
      <c r="T193">
        <f t="shared" si="100"/>
        <v>0</v>
      </c>
      <c r="U193">
        <f t="shared" si="101"/>
        <v>0</v>
      </c>
      <c r="V193">
        <f t="shared" si="102"/>
        <v>-0.58574511439310584</v>
      </c>
      <c r="W193">
        <f t="shared" si="103"/>
        <v>0</v>
      </c>
      <c r="X193">
        <f t="shared" si="104"/>
        <v>0</v>
      </c>
      <c r="Y193">
        <f t="shared" si="105"/>
        <v>-0.49053773081324792</v>
      </c>
      <c r="Z193">
        <f t="shared" si="106"/>
        <v>0</v>
      </c>
      <c r="AA193">
        <f t="shared" si="107"/>
        <v>0</v>
      </c>
      <c r="AB193">
        <f t="shared" si="108"/>
        <v>-0.4747098916774839</v>
      </c>
      <c r="AC193">
        <f t="shared" si="109"/>
        <v>0</v>
      </c>
      <c r="AD193">
        <f t="shared" si="110"/>
        <v>0</v>
      </c>
      <c r="AE193">
        <f t="shared" si="111"/>
        <v>-0.51299280521038226</v>
      </c>
      <c r="AF193">
        <f t="shared" si="112"/>
        <v>0</v>
      </c>
      <c r="AG193">
        <f t="shared" si="113"/>
        <v>0</v>
      </c>
      <c r="AH193">
        <f t="shared" si="114"/>
        <v>8.9141922303615395E-2</v>
      </c>
      <c r="AI193">
        <f t="shared" si="115"/>
        <v>0</v>
      </c>
      <c r="AJ193">
        <f t="shared" si="116"/>
        <v>0</v>
      </c>
      <c r="AK193">
        <f t="shared" si="117"/>
        <v>-0.62119511110163916</v>
      </c>
      <c r="AL193">
        <f t="shared" si="118"/>
        <v>0</v>
      </c>
      <c r="AM193">
        <f t="shared" si="119"/>
        <v>0</v>
      </c>
      <c r="AN193">
        <f t="shared" si="120"/>
        <v>-0.10916837999681178</v>
      </c>
      <c r="AO193">
        <f t="shared" si="121"/>
        <v>0</v>
      </c>
      <c r="AP193">
        <f t="shared" si="122"/>
        <v>0</v>
      </c>
    </row>
    <row r="194" spans="1:42">
      <c r="A194">
        <v>184</v>
      </c>
      <c r="B194">
        <f t="shared" si="85"/>
        <v>-0.19071568676493048</v>
      </c>
      <c r="C194">
        <f t="shared" si="86"/>
        <v>0</v>
      </c>
      <c r="D194">
        <f t="shared" si="87"/>
        <v>-1.9511466737395875</v>
      </c>
      <c r="E194">
        <f t="shared" si="82"/>
        <v>0</v>
      </c>
      <c r="F194">
        <f t="shared" si="88"/>
        <v>0</v>
      </c>
      <c r="G194">
        <f t="shared" si="83"/>
        <v>-1.2704689368902591</v>
      </c>
      <c r="H194">
        <f t="shared" si="84"/>
        <v>0</v>
      </c>
      <c r="I194">
        <f t="shared" si="89"/>
        <v>0</v>
      </c>
      <c r="J194">
        <f t="shared" si="90"/>
        <v>-3.1737047832145615</v>
      </c>
      <c r="K194">
        <f t="shared" si="91"/>
        <v>0</v>
      </c>
      <c r="L194">
        <f t="shared" si="92"/>
        <v>0</v>
      </c>
      <c r="M194">
        <f t="shared" si="93"/>
        <v>-1.5810788434301233</v>
      </c>
      <c r="N194">
        <f t="shared" si="94"/>
        <v>0</v>
      </c>
      <c r="O194">
        <f t="shared" si="95"/>
        <v>0</v>
      </c>
      <c r="P194">
        <f t="shared" si="96"/>
        <v>-1.0667379672946202</v>
      </c>
      <c r="Q194">
        <f t="shared" si="97"/>
        <v>0</v>
      </c>
      <c r="R194">
        <f t="shared" si="98"/>
        <v>0</v>
      </c>
      <c r="S194">
        <f t="shared" si="99"/>
        <v>-1.7635853297410564</v>
      </c>
      <c r="T194">
        <f t="shared" si="100"/>
        <v>0</v>
      </c>
      <c r="U194">
        <f t="shared" si="101"/>
        <v>0</v>
      </c>
      <c r="V194">
        <f t="shared" si="102"/>
        <v>-2.0115207175052632</v>
      </c>
      <c r="W194">
        <f t="shared" si="103"/>
        <v>0</v>
      </c>
      <c r="X194">
        <f t="shared" si="104"/>
        <v>0</v>
      </c>
      <c r="Y194">
        <f t="shared" si="105"/>
        <v>-1.4994118839162702</v>
      </c>
      <c r="Z194">
        <f t="shared" si="106"/>
        <v>0</v>
      </c>
      <c r="AA194">
        <f t="shared" si="107"/>
        <v>0</v>
      </c>
      <c r="AB194">
        <f t="shared" si="108"/>
        <v>-1.4372577733943084</v>
      </c>
      <c r="AC194">
        <f t="shared" si="109"/>
        <v>0</v>
      </c>
      <c r="AD194">
        <f t="shared" si="110"/>
        <v>0</v>
      </c>
      <c r="AE194">
        <f t="shared" si="111"/>
        <v>-1.2662316146105259</v>
      </c>
      <c r="AF194">
        <f t="shared" si="112"/>
        <v>0</v>
      </c>
      <c r="AG194">
        <f t="shared" si="113"/>
        <v>0</v>
      </c>
      <c r="AH194">
        <f t="shared" si="114"/>
        <v>0.53120600917674865</v>
      </c>
      <c r="AI194">
        <f t="shared" si="115"/>
        <v>0</v>
      </c>
      <c r="AJ194">
        <f t="shared" si="116"/>
        <v>0</v>
      </c>
      <c r="AK194">
        <f t="shared" si="117"/>
        <v>-1.5992034675401352</v>
      </c>
      <c r="AL194">
        <f t="shared" si="118"/>
        <v>0</v>
      </c>
      <c r="AM194">
        <f t="shared" si="119"/>
        <v>0</v>
      </c>
      <c r="AN194">
        <f t="shared" si="120"/>
        <v>-6.0507283105874859E-2</v>
      </c>
      <c r="AO194">
        <f t="shared" si="121"/>
        <v>0</v>
      </c>
      <c r="AP194">
        <f t="shared" si="122"/>
        <v>0</v>
      </c>
    </row>
    <row r="195" spans="1:42">
      <c r="A195">
        <v>185</v>
      </c>
      <c r="B195">
        <f t="shared" si="85"/>
        <v>0.31607694985003748</v>
      </c>
      <c r="C195">
        <f t="shared" si="86"/>
        <v>0</v>
      </c>
      <c r="D195">
        <f t="shared" si="87"/>
        <v>-1.6914130402246998</v>
      </c>
      <c r="E195">
        <f t="shared" si="82"/>
        <v>0</v>
      </c>
      <c r="F195">
        <f t="shared" si="88"/>
        <v>0</v>
      </c>
      <c r="G195">
        <f t="shared" si="83"/>
        <v>-1.0701119585211338</v>
      </c>
      <c r="H195">
        <f t="shared" si="84"/>
        <v>0</v>
      </c>
      <c r="I195">
        <f t="shared" si="89"/>
        <v>0</v>
      </c>
      <c r="J195">
        <f t="shared" si="90"/>
        <v>-2.4576411072345907</v>
      </c>
      <c r="K195">
        <f t="shared" si="91"/>
        <v>0</v>
      </c>
      <c r="L195">
        <f t="shared" si="92"/>
        <v>0</v>
      </c>
      <c r="M195">
        <f t="shared" si="93"/>
        <v>-1.3182254906680708</v>
      </c>
      <c r="N195">
        <f t="shared" si="94"/>
        <v>0</v>
      </c>
      <c r="O195">
        <f t="shared" si="95"/>
        <v>0</v>
      </c>
      <c r="P195">
        <f t="shared" si="96"/>
        <v>-0.91035477376329643</v>
      </c>
      <c r="Q195">
        <f t="shared" si="97"/>
        <v>0</v>
      </c>
      <c r="R195">
        <f t="shared" si="98"/>
        <v>0</v>
      </c>
      <c r="S195">
        <f t="shared" si="99"/>
        <v>-1.4357005585566194</v>
      </c>
      <c r="T195">
        <f t="shared" si="100"/>
        <v>0</v>
      </c>
      <c r="U195">
        <f t="shared" si="101"/>
        <v>0</v>
      </c>
      <c r="V195">
        <f t="shared" si="102"/>
        <v>-1.5201440292421902</v>
      </c>
      <c r="W195">
        <f t="shared" si="103"/>
        <v>0</v>
      </c>
      <c r="X195">
        <f t="shared" si="104"/>
        <v>0</v>
      </c>
      <c r="Y195">
        <f t="shared" si="105"/>
        <v>-1.1635758460908436</v>
      </c>
      <c r="Z195">
        <f t="shared" si="106"/>
        <v>0</v>
      </c>
      <c r="AA195">
        <f t="shared" si="107"/>
        <v>0</v>
      </c>
      <c r="AB195">
        <f t="shared" si="108"/>
        <v>-1.116588765751382</v>
      </c>
      <c r="AC195">
        <f t="shared" si="109"/>
        <v>0</v>
      </c>
      <c r="AD195">
        <f t="shared" si="110"/>
        <v>0</v>
      </c>
      <c r="AE195">
        <f t="shared" si="111"/>
        <v>-1.0413407644991184</v>
      </c>
      <c r="AF195">
        <f t="shared" si="112"/>
        <v>0</v>
      </c>
      <c r="AG195">
        <f t="shared" si="113"/>
        <v>0</v>
      </c>
      <c r="AH195">
        <f t="shared" si="114"/>
        <v>0.30713035453753634</v>
      </c>
      <c r="AI195">
        <f t="shared" si="115"/>
        <v>0</v>
      </c>
      <c r="AJ195">
        <f t="shared" si="116"/>
        <v>0</v>
      </c>
      <c r="AK195">
        <f t="shared" si="117"/>
        <v>-1.2842051518953808</v>
      </c>
      <c r="AL195">
        <f t="shared" si="118"/>
        <v>0</v>
      </c>
      <c r="AM195">
        <f t="shared" si="119"/>
        <v>0</v>
      </c>
      <c r="AN195">
        <f t="shared" si="120"/>
        <v>-0.10254133415708339</v>
      </c>
      <c r="AO195">
        <f t="shared" si="121"/>
        <v>0</v>
      </c>
      <c r="AP195">
        <f t="shared" si="122"/>
        <v>0</v>
      </c>
    </row>
    <row r="196" spans="1:42">
      <c r="A196">
        <v>186</v>
      </c>
      <c r="B196">
        <f t="shared" si="85"/>
        <v>0.749762305586964</v>
      </c>
      <c r="C196">
        <f t="shared" si="86"/>
        <v>0</v>
      </c>
      <c r="D196">
        <f t="shared" si="87"/>
        <v>-0.6957545599351227</v>
      </c>
      <c r="E196">
        <f t="shared" si="82"/>
        <v>0</v>
      </c>
      <c r="F196">
        <f t="shared" si="88"/>
        <v>0</v>
      </c>
      <c r="G196">
        <f t="shared" si="83"/>
        <v>-0.47560887765169202</v>
      </c>
      <c r="H196">
        <f t="shared" si="84"/>
        <v>0</v>
      </c>
      <c r="I196">
        <f t="shared" si="89"/>
        <v>0</v>
      </c>
      <c r="J196">
        <f t="shared" si="90"/>
        <v>-0.78659342096685458</v>
      </c>
      <c r="K196">
        <f t="shared" si="91"/>
        <v>0</v>
      </c>
      <c r="L196">
        <f t="shared" si="92"/>
        <v>0</v>
      </c>
      <c r="M196">
        <f t="shared" si="93"/>
        <v>-0.55462526615727925</v>
      </c>
      <c r="N196">
        <f t="shared" si="94"/>
        <v>0</v>
      </c>
      <c r="O196">
        <f t="shared" si="95"/>
        <v>0</v>
      </c>
      <c r="P196">
        <f t="shared" si="96"/>
        <v>-0.42787703829878665</v>
      </c>
      <c r="Q196">
        <f t="shared" si="97"/>
        <v>0</v>
      </c>
      <c r="R196">
        <f t="shared" si="98"/>
        <v>0</v>
      </c>
      <c r="S196">
        <f t="shared" si="99"/>
        <v>-0.5598299803796225</v>
      </c>
      <c r="T196">
        <f t="shared" si="100"/>
        <v>0</v>
      </c>
      <c r="U196">
        <f t="shared" si="101"/>
        <v>0</v>
      </c>
      <c r="V196">
        <f t="shared" si="102"/>
        <v>-0.37883442207544071</v>
      </c>
      <c r="W196">
        <f t="shared" si="103"/>
        <v>0</v>
      </c>
      <c r="X196">
        <f t="shared" si="104"/>
        <v>0</v>
      </c>
      <c r="Y196">
        <f t="shared" si="105"/>
        <v>-0.33230367876758082</v>
      </c>
      <c r="Z196">
        <f t="shared" si="106"/>
        <v>0</v>
      </c>
      <c r="AA196">
        <f t="shared" si="107"/>
        <v>0</v>
      </c>
      <c r="AB196">
        <f t="shared" si="108"/>
        <v>-0.32294218503275696</v>
      </c>
      <c r="AC196">
        <f t="shared" si="109"/>
        <v>0</v>
      </c>
      <c r="AD196">
        <f t="shared" si="110"/>
        <v>0</v>
      </c>
      <c r="AE196">
        <f t="shared" si="111"/>
        <v>-0.36793981944150977</v>
      </c>
      <c r="AF196">
        <f t="shared" si="112"/>
        <v>0</v>
      </c>
      <c r="AG196">
        <f t="shared" si="113"/>
        <v>0</v>
      </c>
      <c r="AH196">
        <f t="shared" si="114"/>
        <v>8.9485809322679799E-2</v>
      </c>
      <c r="AI196">
        <f t="shared" si="115"/>
        <v>0</v>
      </c>
      <c r="AJ196">
        <f t="shared" si="116"/>
        <v>0</v>
      </c>
      <c r="AK196">
        <f t="shared" si="117"/>
        <v>-0.4572622009787537</v>
      </c>
      <c r="AL196">
        <f t="shared" si="118"/>
        <v>0</v>
      </c>
      <c r="AM196">
        <f t="shared" si="119"/>
        <v>0</v>
      </c>
      <c r="AN196">
        <f t="shared" si="120"/>
        <v>-8.840293809258376E-2</v>
      </c>
      <c r="AO196">
        <f t="shared" si="121"/>
        <v>0</v>
      </c>
      <c r="AP196">
        <f t="shared" si="122"/>
        <v>0</v>
      </c>
    </row>
    <row r="197" spans="1:42">
      <c r="A197">
        <v>187</v>
      </c>
      <c r="B197">
        <f t="shared" si="85"/>
        <v>1.0023166561750199</v>
      </c>
      <c r="C197">
        <f t="shared" si="86"/>
        <v>0</v>
      </c>
      <c r="D197">
        <f t="shared" si="87"/>
        <v>-0.23450694537523065</v>
      </c>
      <c r="E197">
        <f t="shared" si="82"/>
        <v>0</v>
      </c>
      <c r="F197">
        <f t="shared" si="88"/>
        <v>0</v>
      </c>
      <c r="G197">
        <f t="shared" si="83"/>
        <v>-0.19990684031501527</v>
      </c>
      <c r="H197">
        <f t="shared" si="84"/>
        <v>0</v>
      </c>
      <c r="I197">
        <f t="shared" si="89"/>
        <v>0</v>
      </c>
      <c r="J197">
        <f t="shared" si="90"/>
        <v>-0.24399927979862479</v>
      </c>
      <c r="K197">
        <f t="shared" si="91"/>
        <v>0</v>
      </c>
      <c r="L197">
        <f t="shared" si="92"/>
        <v>0</v>
      </c>
      <c r="M197">
        <f t="shared" si="93"/>
        <v>-0.21412509195600116</v>
      </c>
      <c r="N197">
        <f t="shared" si="94"/>
        <v>0</v>
      </c>
      <c r="O197">
        <f t="shared" si="95"/>
        <v>0</v>
      </c>
      <c r="P197">
        <f t="shared" si="96"/>
        <v>-0.18874642154141141</v>
      </c>
      <c r="Q197">
        <f t="shared" si="97"/>
        <v>0</v>
      </c>
      <c r="R197">
        <f t="shared" si="98"/>
        <v>0</v>
      </c>
      <c r="S197">
        <f t="shared" si="99"/>
        <v>-0.20711818657740544</v>
      </c>
      <c r="T197">
        <f t="shared" si="100"/>
        <v>0</v>
      </c>
      <c r="U197">
        <f t="shared" si="101"/>
        <v>0</v>
      </c>
      <c r="V197">
        <f t="shared" si="102"/>
        <v>-7.1158781041478214E-3</v>
      </c>
      <c r="W197">
        <f t="shared" si="103"/>
        <v>0</v>
      </c>
      <c r="X197">
        <f t="shared" si="104"/>
        <v>0</v>
      </c>
      <c r="Y197">
        <f t="shared" si="105"/>
        <v>-3.3858686695346751E-2</v>
      </c>
      <c r="Z197">
        <f t="shared" si="106"/>
        <v>0</v>
      </c>
      <c r="AA197">
        <f t="shared" si="107"/>
        <v>0</v>
      </c>
      <c r="AB197">
        <f t="shared" si="108"/>
        <v>-3.2582309251807828E-2</v>
      </c>
      <c r="AC197">
        <f t="shared" si="109"/>
        <v>0</v>
      </c>
      <c r="AD197">
        <f t="shared" si="110"/>
        <v>0</v>
      </c>
      <c r="AE197">
        <f t="shared" si="111"/>
        <v>-6.2928486990720289E-2</v>
      </c>
      <c r="AF197">
        <f t="shared" si="112"/>
        <v>0</v>
      </c>
      <c r="AG197">
        <f t="shared" si="113"/>
        <v>0</v>
      </c>
      <c r="AH197">
        <f t="shared" si="114"/>
        <v>0.15392502390313223</v>
      </c>
      <c r="AI197">
        <f t="shared" si="115"/>
        <v>0</v>
      </c>
      <c r="AJ197">
        <f t="shared" si="116"/>
        <v>0</v>
      </c>
      <c r="AK197">
        <f t="shared" si="117"/>
        <v>-0.13621898136757782</v>
      </c>
      <c r="AL197">
        <f t="shared" si="118"/>
        <v>0</v>
      </c>
      <c r="AM197">
        <f t="shared" si="119"/>
        <v>0</v>
      </c>
      <c r="AN197">
        <f t="shared" si="120"/>
        <v>-1.0156356409534051E-2</v>
      </c>
      <c r="AO197">
        <f t="shared" si="121"/>
        <v>0</v>
      </c>
      <c r="AP197">
        <f t="shared" si="122"/>
        <v>0</v>
      </c>
    </row>
    <row r="198" spans="1:42">
      <c r="A198">
        <v>188</v>
      </c>
      <c r="B198">
        <f t="shared" si="85"/>
        <v>1.0090245449462796</v>
      </c>
      <c r="C198">
        <f t="shared" si="86"/>
        <v>0</v>
      </c>
      <c r="D198">
        <f t="shared" si="87"/>
        <v>-0.2241720794628379</v>
      </c>
      <c r="E198">
        <f t="shared" si="82"/>
        <v>0</v>
      </c>
      <c r="F198">
        <f t="shared" si="88"/>
        <v>0</v>
      </c>
      <c r="G198">
        <f t="shared" si="83"/>
        <v>-0.19329161164021946</v>
      </c>
      <c r="H198">
        <f t="shared" si="84"/>
        <v>0</v>
      </c>
      <c r="I198">
        <f t="shared" si="89"/>
        <v>0</v>
      </c>
      <c r="J198">
        <f t="shared" si="90"/>
        <v>-0.23280433567306869</v>
      </c>
      <c r="K198">
        <f t="shared" si="91"/>
        <v>0</v>
      </c>
      <c r="L198">
        <f t="shared" si="92"/>
        <v>0</v>
      </c>
      <c r="M198">
        <f t="shared" si="93"/>
        <v>-0.2061267207339661</v>
      </c>
      <c r="N198">
        <f t="shared" si="94"/>
        <v>0</v>
      </c>
      <c r="O198">
        <f t="shared" si="95"/>
        <v>0</v>
      </c>
      <c r="P198">
        <f t="shared" si="96"/>
        <v>-0.18281488883078323</v>
      </c>
      <c r="Q198">
        <f t="shared" si="97"/>
        <v>0</v>
      </c>
      <c r="R198">
        <f t="shared" si="98"/>
        <v>0</v>
      </c>
      <c r="S198">
        <f t="shared" si="99"/>
        <v>-0.19910806992906016</v>
      </c>
      <c r="T198">
        <f t="shared" si="100"/>
        <v>0</v>
      </c>
      <c r="U198">
        <f t="shared" si="101"/>
        <v>0</v>
      </c>
      <c r="V198">
        <f t="shared" si="102"/>
        <v>5.8884921590784955E-4</v>
      </c>
      <c r="W198">
        <f t="shared" si="103"/>
        <v>0</v>
      </c>
      <c r="X198">
        <f t="shared" si="104"/>
        <v>0</v>
      </c>
      <c r="Y198">
        <f t="shared" si="105"/>
        <v>-2.7416425539933176E-2</v>
      </c>
      <c r="Z198">
        <f t="shared" si="106"/>
        <v>0</v>
      </c>
      <c r="AA198">
        <f t="shared" si="107"/>
        <v>0</v>
      </c>
      <c r="AB198">
        <f t="shared" si="108"/>
        <v>-2.6203138891868871E-2</v>
      </c>
      <c r="AC198">
        <f t="shared" si="109"/>
        <v>0</v>
      </c>
      <c r="AD198">
        <f t="shared" si="110"/>
        <v>0</v>
      </c>
      <c r="AE198">
        <f t="shared" si="111"/>
        <v>-5.5807665071184731E-2</v>
      </c>
      <c r="AF198">
        <f t="shared" si="112"/>
        <v>0</v>
      </c>
      <c r="AG198">
        <f t="shared" si="113"/>
        <v>0</v>
      </c>
      <c r="AH198">
        <f t="shared" si="114"/>
        <v>0.1563273279234394</v>
      </c>
      <c r="AI198">
        <f t="shared" si="115"/>
        <v>0</v>
      </c>
      <c r="AJ198">
        <f t="shared" si="116"/>
        <v>0</v>
      </c>
      <c r="AK198">
        <f t="shared" si="117"/>
        <v>-0.12908086311573674</v>
      </c>
      <c r="AL198">
        <f t="shared" si="118"/>
        <v>0</v>
      </c>
      <c r="AM198">
        <f t="shared" si="119"/>
        <v>0</v>
      </c>
      <c r="AN198">
        <f t="shared" si="120"/>
        <v>-7.7041855224649902E-3</v>
      </c>
      <c r="AO198">
        <f t="shared" si="121"/>
        <v>0</v>
      </c>
      <c r="AP198">
        <f t="shared" si="122"/>
        <v>0</v>
      </c>
    </row>
    <row r="199" spans="1:42">
      <c r="A199">
        <v>189</v>
      </c>
      <c r="B199">
        <f t="shared" si="85"/>
        <v>0.7649060463103492</v>
      </c>
      <c r="C199">
        <f t="shared" si="86"/>
        <v>0</v>
      </c>
      <c r="D199">
        <f t="shared" si="87"/>
        <v>-0.66437591245238004</v>
      </c>
      <c r="E199">
        <f t="shared" si="82"/>
        <v>0</v>
      </c>
      <c r="F199">
        <f t="shared" si="88"/>
        <v>0</v>
      </c>
      <c r="G199">
        <f t="shared" si="83"/>
        <v>-0.4576145864762966</v>
      </c>
      <c r="H199">
        <f t="shared" si="84"/>
        <v>0</v>
      </c>
      <c r="I199">
        <f t="shared" si="89"/>
        <v>0</v>
      </c>
      <c r="J199">
        <f t="shared" si="90"/>
        <v>-0.74666286474870081</v>
      </c>
      <c r="K199">
        <f t="shared" si="91"/>
        <v>0</v>
      </c>
      <c r="L199">
        <f t="shared" si="92"/>
        <v>0</v>
      </c>
      <c r="M199">
        <f t="shared" si="93"/>
        <v>-0.53204696558525555</v>
      </c>
      <c r="N199">
        <f t="shared" si="94"/>
        <v>0</v>
      </c>
      <c r="O199">
        <f t="shared" si="95"/>
        <v>0</v>
      </c>
      <c r="P199">
        <f t="shared" si="96"/>
        <v>-0.41267031385134978</v>
      </c>
      <c r="Q199">
        <f t="shared" si="97"/>
        <v>0</v>
      </c>
      <c r="R199">
        <f t="shared" si="98"/>
        <v>0</v>
      </c>
      <c r="S199">
        <f t="shared" si="99"/>
        <v>-0.53571782342098251</v>
      </c>
      <c r="T199">
        <f t="shared" si="100"/>
        <v>0</v>
      </c>
      <c r="U199">
        <f t="shared" si="101"/>
        <v>0</v>
      </c>
      <c r="V199">
        <f t="shared" si="102"/>
        <v>-0.35155497153919502</v>
      </c>
      <c r="W199">
        <f t="shared" si="103"/>
        <v>0</v>
      </c>
      <c r="X199">
        <f t="shared" si="104"/>
        <v>0</v>
      </c>
      <c r="Y199">
        <f t="shared" si="105"/>
        <v>-0.31108518434737031</v>
      </c>
      <c r="Z199">
        <f t="shared" si="106"/>
        <v>0</v>
      </c>
      <c r="AA199">
        <f t="shared" si="107"/>
        <v>0</v>
      </c>
      <c r="AB199">
        <f t="shared" si="108"/>
        <v>-0.30251787535598229</v>
      </c>
      <c r="AC199">
        <f t="shared" si="109"/>
        <v>0</v>
      </c>
      <c r="AD199">
        <f t="shared" si="110"/>
        <v>0</v>
      </c>
      <c r="AE199">
        <f t="shared" si="111"/>
        <v>-0.34770111932066317</v>
      </c>
      <c r="AF199">
        <f t="shared" si="112"/>
        <v>0</v>
      </c>
      <c r="AG199">
        <f t="shared" si="113"/>
        <v>0</v>
      </c>
      <c r="AH199">
        <f t="shared" si="114"/>
        <v>9.122108271660534E-2</v>
      </c>
      <c r="AI199">
        <f t="shared" si="115"/>
        <v>0</v>
      </c>
      <c r="AJ199">
        <f t="shared" si="116"/>
        <v>0</v>
      </c>
      <c r="AK199">
        <f t="shared" si="117"/>
        <v>-0.43498378226100765</v>
      </c>
      <c r="AL199">
        <f t="shared" si="118"/>
        <v>0</v>
      </c>
      <c r="AM199">
        <f t="shared" si="119"/>
        <v>0</v>
      </c>
      <c r="AN199">
        <f t="shared" si="120"/>
        <v>-8.4703992743049739E-2</v>
      </c>
      <c r="AO199">
        <f t="shared" si="121"/>
        <v>0</v>
      </c>
      <c r="AP199">
        <f t="shared" si="122"/>
        <v>0</v>
      </c>
    </row>
    <row r="200" spans="1:42">
      <c r="A200">
        <v>190</v>
      </c>
      <c r="B200">
        <f t="shared" si="85"/>
        <v>0.32677399193882517</v>
      </c>
      <c r="C200">
        <f t="shared" si="86"/>
        <v>0</v>
      </c>
      <c r="D200">
        <f t="shared" si="87"/>
        <v>-1.6673867870204084</v>
      </c>
      <c r="E200">
        <f t="shared" si="82"/>
        <v>0</v>
      </c>
      <c r="F200">
        <f t="shared" si="88"/>
        <v>0</v>
      </c>
      <c r="G200">
        <f t="shared" si="83"/>
        <v>-1.0536076181129301</v>
      </c>
      <c r="H200">
        <f t="shared" si="84"/>
        <v>0</v>
      </c>
      <c r="I200">
        <f t="shared" si="89"/>
        <v>0</v>
      </c>
      <c r="J200">
        <f t="shared" si="90"/>
        <v>-2.4020779774630734</v>
      </c>
      <c r="K200">
        <f t="shared" si="91"/>
        <v>0</v>
      </c>
      <c r="L200">
        <f t="shared" si="92"/>
        <v>0</v>
      </c>
      <c r="M200">
        <f t="shared" si="93"/>
        <v>-1.2966711402086748</v>
      </c>
      <c r="N200">
        <f t="shared" si="94"/>
        <v>0</v>
      </c>
      <c r="O200">
        <f t="shared" si="95"/>
        <v>0</v>
      </c>
      <c r="P200">
        <f t="shared" si="96"/>
        <v>-0.89736197761456049</v>
      </c>
      <c r="Q200">
        <f t="shared" si="97"/>
        <v>0</v>
      </c>
      <c r="R200">
        <f t="shared" si="98"/>
        <v>0</v>
      </c>
      <c r="S200">
        <f t="shared" si="99"/>
        <v>-1.4093993899359472</v>
      </c>
      <c r="T200">
        <f t="shared" si="100"/>
        <v>0</v>
      </c>
      <c r="U200">
        <f t="shared" si="101"/>
        <v>0</v>
      </c>
      <c r="V200">
        <f t="shared" si="102"/>
        <v>-1.482096294334116</v>
      </c>
      <c r="W200">
        <f t="shared" si="103"/>
        <v>0</v>
      </c>
      <c r="X200">
        <f t="shared" si="104"/>
        <v>0</v>
      </c>
      <c r="Y200">
        <f t="shared" si="105"/>
        <v>-1.1371494092247041</v>
      </c>
      <c r="Z200">
        <f t="shared" si="106"/>
        <v>0</v>
      </c>
      <c r="AA200">
        <f t="shared" si="107"/>
        <v>0</v>
      </c>
      <c r="AB200">
        <f t="shared" si="108"/>
        <v>-1.0913883620487845</v>
      </c>
      <c r="AC200">
        <f t="shared" si="109"/>
        <v>0</v>
      </c>
      <c r="AD200">
        <f t="shared" si="110"/>
        <v>0</v>
      </c>
      <c r="AE200">
        <f t="shared" si="111"/>
        <v>-1.0227247198721097</v>
      </c>
      <c r="AF200">
        <f t="shared" si="112"/>
        <v>0</v>
      </c>
      <c r="AG200">
        <f t="shared" si="113"/>
        <v>0</v>
      </c>
      <c r="AH200">
        <f t="shared" si="114"/>
        <v>0.29252952956723943</v>
      </c>
      <c r="AI200">
        <f t="shared" si="115"/>
        <v>0</v>
      </c>
      <c r="AJ200">
        <f t="shared" si="116"/>
        <v>0</v>
      </c>
      <c r="AK200">
        <f t="shared" si="117"/>
        <v>-1.2590287121930455</v>
      </c>
      <c r="AL200">
        <f t="shared" si="118"/>
        <v>0</v>
      </c>
      <c r="AM200">
        <f t="shared" si="119"/>
        <v>0</v>
      </c>
      <c r="AN200">
        <f t="shared" si="120"/>
        <v>-0.10495698306738743</v>
      </c>
      <c r="AO200">
        <f t="shared" si="121"/>
        <v>0</v>
      </c>
      <c r="AP200">
        <f t="shared" si="122"/>
        <v>0</v>
      </c>
    </row>
    <row r="201" spans="1:42">
      <c r="A201">
        <v>191</v>
      </c>
      <c r="B201">
        <f t="shared" si="85"/>
        <v>-0.19979385106024991</v>
      </c>
      <c r="C201">
        <f t="shared" si="86"/>
        <v>0</v>
      </c>
      <c r="D201">
        <f t="shared" si="87"/>
        <v>-1.9340683072487208</v>
      </c>
      <c r="E201">
        <f t="shared" si="82"/>
        <v>0</v>
      </c>
      <c r="F201">
        <f t="shared" si="88"/>
        <v>0</v>
      </c>
      <c r="G201">
        <f t="shared" si="83"/>
        <v>-1.2555304478793454</v>
      </c>
      <c r="H201">
        <f t="shared" si="84"/>
        <v>0</v>
      </c>
      <c r="I201">
        <f t="shared" si="89"/>
        <v>0</v>
      </c>
      <c r="J201">
        <f t="shared" si="90"/>
        <v>-3.1176701925237458</v>
      </c>
      <c r="K201">
        <f t="shared" si="91"/>
        <v>0</v>
      </c>
      <c r="L201">
        <f t="shared" si="92"/>
        <v>0</v>
      </c>
      <c r="M201">
        <f t="shared" si="93"/>
        <v>-1.5614095051580206</v>
      </c>
      <c r="N201">
        <f t="shared" si="94"/>
        <v>0</v>
      </c>
      <c r="O201">
        <f t="shared" si="95"/>
        <v>0</v>
      </c>
      <c r="P201">
        <f t="shared" si="96"/>
        <v>-1.0551584873349162</v>
      </c>
      <c r="Q201">
        <f t="shared" si="97"/>
        <v>0</v>
      </c>
      <c r="R201">
        <f t="shared" si="98"/>
        <v>0</v>
      </c>
      <c r="S201">
        <f t="shared" si="99"/>
        <v>-1.7385963506812143</v>
      </c>
      <c r="T201">
        <f t="shared" si="100"/>
        <v>0</v>
      </c>
      <c r="U201">
        <f t="shared" si="101"/>
        <v>0</v>
      </c>
      <c r="V201">
        <f t="shared" si="102"/>
        <v>-1.9729953108956133</v>
      </c>
      <c r="W201">
        <f t="shared" si="103"/>
        <v>0</v>
      </c>
      <c r="X201">
        <f t="shared" si="104"/>
        <v>0</v>
      </c>
      <c r="Y201">
        <f t="shared" si="105"/>
        <v>-1.4734161404923896</v>
      </c>
      <c r="Z201">
        <f t="shared" si="106"/>
        <v>0</v>
      </c>
      <c r="AA201">
        <f t="shared" si="107"/>
        <v>0</v>
      </c>
      <c r="AB201">
        <f t="shared" si="108"/>
        <v>-1.4124038796288605</v>
      </c>
      <c r="AC201">
        <f t="shared" si="109"/>
        <v>0</v>
      </c>
      <c r="AD201">
        <f t="shared" si="110"/>
        <v>0</v>
      </c>
      <c r="AE201">
        <f t="shared" si="111"/>
        <v>-1.2495414892914951</v>
      </c>
      <c r="AF201">
        <f t="shared" si="112"/>
        <v>0</v>
      </c>
      <c r="AG201">
        <f t="shared" si="113"/>
        <v>0</v>
      </c>
      <c r="AH201">
        <f t="shared" si="114"/>
        <v>0.51139158760408954</v>
      </c>
      <c r="AI201">
        <f t="shared" si="115"/>
        <v>0</v>
      </c>
      <c r="AJ201">
        <f t="shared" si="116"/>
        <v>0</v>
      </c>
      <c r="AK201">
        <f t="shared" si="117"/>
        <v>-1.5751297743050205</v>
      </c>
      <c r="AL201">
        <f t="shared" si="118"/>
        <v>0</v>
      </c>
      <c r="AM201">
        <f t="shared" si="119"/>
        <v>0</v>
      </c>
      <c r="AN201">
        <f t="shared" si="120"/>
        <v>-6.445072669604171E-2</v>
      </c>
      <c r="AO201">
        <f t="shared" si="121"/>
        <v>0</v>
      </c>
      <c r="AP201">
        <f t="shared" si="122"/>
        <v>0</v>
      </c>
    </row>
    <row r="202" spans="1:42">
      <c r="A202">
        <v>192</v>
      </c>
      <c r="B202">
        <f t="shared" si="85"/>
        <v>-0.68563493665039399</v>
      </c>
      <c r="C202">
        <f t="shared" si="86"/>
        <v>0</v>
      </c>
      <c r="D202">
        <f t="shared" si="87"/>
        <v>-0.83312096100078392</v>
      </c>
      <c r="E202">
        <f t="shared" si="82"/>
        <v>0</v>
      </c>
      <c r="F202">
        <f t="shared" si="88"/>
        <v>0</v>
      </c>
      <c r="G202">
        <f t="shared" si="83"/>
        <v>-0.55387507466148311</v>
      </c>
      <c r="H202">
        <f t="shared" si="84"/>
        <v>0</v>
      </c>
      <c r="I202">
        <f t="shared" si="89"/>
        <v>0</v>
      </c>
      <c r="J202">
        <f t="shared" si="90"/>
        <v>-0.96758366720108535</v>
      </c>
      <c r="K202">
        <f t="shared" si="91"/>
        <v>0</v>
      </c>
      <c r="L202">
        <f t="shared" si="92"/>
        <v>0</v>
      </c>
      <c r="M202">
        <f t="shared" si="93"/>
        <v>-0.65329052773408858</v>
      </c>
      <c r="N202">
        <f t="shared" si="94"/>
        <v>0</v>
      </c>
      <c r="O202">
        <f t="shared" si="95"/>
        <v>0</v>
      </c>
      <c r="P202">
        <f t="shared" si="96"/>
        <v>-0.49349826107452965</v>
      </c>
      <c r="Q202">
        <f t="shared" si="97"/>
        <v>0</v>
      </c>
      <c r="R202">
        <f t="shared" si="98"/>
        <v>0</v>
      </c>
      <c r="S202">
        <f t="shared" si="99"/>
        <v>-0.66641619174126765</v>
      </c>
      <c r="T202">
        <f t="shared" si="100"/>
        <v>0</v>
      </c>
      <c r="U202">
        <f t="shared" si="101"/>
        <v>0</v>
      </c>
      <c r="V202">
        <f t="shared" si="102"/>
        <v>-0.50240780976256527</v>
      </c>
      <c r="W202">
        <f t="shared" si="103"/>
        <v>0</v>
      </c>
      <c r="X202">
        <f t="shared" si="104"/>
        <v>0</v>
      </c>
      <c r="Y202">
        <f t="shared" si="105"/>
        <v>-0.42734733221350352</v>
      </c>
      <c r="Z202">
        <f t="shared" si="106"/>
        <v>0</v>
      </c>
      <c r="AA202">
        <f t="shared" si="107"/>
        <v>0</v>
      </c>
      <c r="AB202">
        <f t="shared" si="108"/>
        <v>-0.41419942490359385</v>
      </c>
      <c r="AC202">
        <f t="shared" si="109"/>
        <v>0</v>
      </c>
      <c r="AD202">
        <f t="shared" si="110"/>
        <v>0</v>
      </c>
      <c r="AE202">
        <f t="shared" si="111"/>
        <v>-0.4562571566308431</v>
      </c>
      <c r="AF202">
        <f t="shared" si="112"/>
        <v>0</v>
      </c>
      <c r="AG202">
        <f t="shared" si="113"/>
        <v>0</v>
      </c>
      <c r="AH202">
        <f t="shared" si="114"/>
        <v>8.6667064770594715E-2</v>
      </c>
      <c r="AI202">
        <f t="shared" si="115"/>
        <v>0</v>
      </c>
      <c r="AJ202">
        <f t="shared" si="116"/>
        <v>0</v>
      </c>
      <c r="AK202">
        <f t="shared" si="117"/>
        <v>-0.55617711416221738</v>
      </c>
      <c r="AL202">
        <f t="shared" si="118"/>
        <v>0</v>
      </c>
      <c r="AM202">
        <f t="shared" si="119"/>
        <v>0</v>
      </c>
      <c r="AN202">
        <f t="shared" si="120"/>
        <v>-0.10223352729156343</v>
      </c>
      <c r="AO202">
        <f t="shared" si="121"/>
        <v>0</v>
      </c>
      <c r="AP202">
        <f t="shared" si="122"/>
        <v>0</v>
      </c>
    </row>
    <row r="203" spans="1:42">
      <c r="A203">
        <v>193</v>
      </c>
      <c r="B203">
        <f t="shared" si="85"/>
        <v>-1.009398451958053</v>
      </c>
      <c r="C203">
        <f t="shared" si="86"/>
        <v>0</v>
      </c>
      <c r="D203">
        <f t="shared" si="87"/>
        <v>-0.22359901121678361</v>
      </c>
      <c r="E203">
        <f t="shared" ref="E203:E266" si="123">0.5*1027*PI()*(4^2)*((ABS(C203))^3)*D203/1000</f>
        <v>0</v>
      </c>
      <c r="F203">
        <f t="shared" si="88"/>
        <v>0</v>
      </c>
      <c r="G203">
        <f t="shared" ref="G203:G266" si="124">IF(ABS(B203)&lt;2.096,-0.4068*(ABS(B203))^2+1.8044*(ABS(B203))-1.5998,IF(3.49&gt;(ABS(B203)),-0.2855*(ABS(B203))^2+1.3844*(ABS(B203))-1.2576,-0.0817*(ABS(B203))+0.3822))</f>
        <v>-0.19292394680975899</v>
      </c>
      <c r="H203">
        <f t="shared" ref="H203:H266" si="125">0.5*1027*PI()*(4^2)*((ABS(C203))^3)*G203/1000</f>
        <v>0</v>
      </c>
      <c r="I203">
        <f t="shared" si="89"/>
        <v>0</v>
      </c>
      <c r="J203">
        <f t="shared" si="90"/>
        <v>-0.23218465172756453</v>
      </c>
      <c r="K203">
        <f t="shared" si="91"/>
        <v>0</v>
      </c>
      <c r="L203">
        <f t="shared" si="92"/>
        <v>0</v>
      </c>
      <c r="M203">
        <f t="shared" si="93"/>
        <v>-0.20568247211541624</v>
      </c>
      <c r="N203">
        <f t="shared" si="94"/>
        <v>0</v>
      </c>
      <c r="O203">
        <f t="shared" si="95"/>
        <v>0</v>
      </c>
      <c r="P203">
        <f t="shared" si="96"/>
        <v>-0.18248489619227581</v>
      </c>
      <c r="Q203">
        <f t="shared" si="97"/>
        <v>0</v>
      </c>
      <c r="R203">
        <f t="shared" si="98"/>
        <v>0</v>
      </c>
      <c r="S203">
        <f t="shared" si="99"/>
        <v>-0.19866352320185809</v>
      </c>
      <c r="T203">
        <f t="shared" si="100"/>
        <v>0</v>
      </c>
      <c r="U203">
        <f t="shared" si="101"/>
        <v>0</v>
      </c>
      <c r="V203">
        <f t="shared" si="102"/>
        <v>1.0153965310237822E-3</v>
      </c>
      <c r="W203">
        <f t="shared" si="103"/>
        <v>0</v>
      </c>
      <c r="X203">
        <f t="shared" si="104"/>
        <v>0</v>
      </c>
      <c r="Y203">
        <f t="shared" si="105"/>
        <v>-2.7059394914065837E-2</v>
      </c>
      <c r="Z203">
        <f t="shared" si="106"/>
        <v>0</v>
      </c>
      <c r="AA203">
        <f t="shared" si="107"/>
        <v>0</v>
      </c>
      <c r="AB203">
        <f t="shared" si="108"/>
        <v>-2.584939285743193E-2</v>
      </c>
      <c r="AC203">
        <f t="shared" si="109"/>
        <v>0</v>
      </c>
      <c r="AD203">
        <f t="shared" si="110"/>
        <v>0</v>
      </c>
      <c r="AE203">
        <f t="shared" si="111"/>
        <v>-5.5412293667443935E-2</v>
      </c>
      <c r="AF203">
        <f t="shared" si="112"/>
        <v>0</v>
      </c>
      <c r="AG203">
        <f t="shared" si="113"/>
        <v>0</v>
      </c>
      <c r="AH203">
        <f t="shared" si="114"/>
        <v>0.15646180884415606</v>
      </c>
      <c r="AI203">
        <f t="shared" si="115"/>
        <v>0</v>
      </c>
      <c r="AJ203">
        <f t="shared" si="116"/>
        <v>0</v>
      </c>
      <c r="AK203">
        <f t="shared" si="117"/>
        <v>-0.12868496846868593</v>
      </c>
      <c r="AL203">
        <f t="shared" si="118"/>
        <v>0</v>
      </c>
      <c r="AM203">
        <f t="shared" si="119"/>
        <v>0</v>
      </c>
      <c r="AN203">
        <f t="shared" si="120"/>
        <v>-7.5670927087794215E-3</v>
      </c>
      <c r="AO203">
        <f t="shared" si="121"/>
        <v>0</v>
      </c>
      <c r="AP203">
        <f t="shared" si="122"/>
        <v>0</v>
      </c>
    </row>
    <row r="204" spans="1:42">
      <c r="A204">
        <v>194</v>
      </c>
      <c r="B204">
        <f t="shared" ref="B204:B267" si="126">($B$1+$B$2*COS(2*PI()*A204/353))*COS(2*PI()*A204/12.5)</f>
        <v>-1.0875994458743705</v>
      </c>
      <c r="C204">
        <f t="shared" ref="C204:C267" si="127">IF((ABS(B204))&gt;4.5,0,IF((ABS(B204))&lt;1.5,0,B204))</f>
        <v>0</v>
      </c>
      <c r="D204">
        <f t="shared" ref="D204:D267" si="128">IF((ABS(B204))&lt;3.49,0.0329*(ABS(B204))^6-0.4162*(ABS(B204))^5+2.0365*(ABS(B204))^4-4.663*(ABS(B204))^3+4.3015*(ABS(B204))^2+0.6772*(ABS(B204))-2.207,-0.1223*(ABS(B204))+0.8268)</f>
        <v>-0.11071924636694064</v>
      </c>
      <c r="E204">
        <f t="shared" si="123"/>
        <v>0</v>
      </c>
      <c r="F204">
        <f t="shared" ref="F204:F267" si="129">IF(E204&gt;210,210,E204)</f>
        <v>0</v>
      </c>
      <c r="G204">
        <f t="shared" si="124"/>
        <v>-0.11852811510251149</v>
      </c>
      <c r="H204">
        <f t="shared" si="125"/>
        <v>0</v>
      </c>
      <c r="I204">
        <f t="shared" ref="I204:I267" si="130">IF(H204&gt;210,210,H204)</f>
        <v>0</v>
      </c>
      <c r="J204">
        <f t="shared" ref="J204:J267" si="131">IF(ABS(B204)&lt;2.62,-0.147*(ABS(B204))^4+1.3682*(ABS(B204))^3-4.8769*(ABS(B204))^2+7.9248*(ABS(B204))-4.517,-0.0101*(ABS(B204))^2-0.0271*(ABS(B204))+0.5899)</f>
        <v>-0.11224591465204981</v>
      </c>
      <c r="K204">
        <f t="shared" ref="K204:K267" si="132">0.5*1027*PI()*(4^2)*((ABS(C204))^3)*J204/1000</f>
        <v>0</v>
      </c>
      <c r="L204">
        <f t="shared" ref="L204:L267" si="133">IF(K204&gt;210,210,K204)</f>
        <v>0</v>
      </c>
      <c r="M204">
        <f t="shared" ref="M204:M267" si="134">IF(ABS(B204)&lt;1.75,-0.6011*(ABS(B204))^2+2.4014*(ABS(B204))-2.0172,IF((ABS(B204))&lt;2.62,-0.1754*(ABS(B204))^2+0.8653*(ABS(B204))-0.6331,IF((ABS(B204))&lt;3.49,-0.2517*(ABS(B204))+1.0895,-0.0676*(ABS(B204))+0.4411)))</f>
        <v>-0.11646338328716155</v>
      </c>
      <c r="N204">
        <f t="shared" ref="N204:N267" si="135">0.5*1027*PI()*(4^2)*((ABS(C204))^3)*M204/1000</f>
        <v>0</v>
      </c>
      <c r="O204">
        <f t="shared" ref="O204:O267" si="136">IF(N204&gt;210,210,N204)</f>
        <v>0</v>
      </c>
      <c r="P204">
        <f t="shared" ref="P204:P267" si="137">IF((ABS(B204))&lt;1.75,-0.2414*(ABS(B204))^2+1.3698*(ABS(B204))-1.3192,IF((ABS(B204))&lt;2.62,-0.1555*(ABS(B204))^2+0.7713*(ABS(B204))-0.5437,IF((ABS(B204))&lt;3.49,-0.3241*(ABS(B204))+1.2592,-0.0897*(ABS(B204))+0.4465)))</f>
        <v>-0.11495171373771695</v>
      </c>
      <c r="Q204">
        <f t="shared" ref="Q204:Q267" si="138">0.5*1027*PI()*(4^2)*((ABS(C204))^3)*P204/1000</f>
        <v>0</v>
      </c>
      <c r="R204">
        <f t="shared" ref="R204:R267" si="139">IF(Q204&gt;210,210,Q204)</f>
        <v>0</v>
      </c>
      <c r="S204">
        <f t="shared" ref="S204:S267" si="140">-0.014*(ABS(B204))^4+0.2264*(ABS(B204))^3-1.3345*(ABS(B204))^2+3.2483*(ABS(B204))-2.3361</f>
        <v>-0.11012108537366538</v>
      </c>
      <c r="T204">
        <f t="shared" ref="T204:T267" si="141">0.5*1027*PI()*(4^2)*((ABS(C204))^3)*S204/1000</f>
        <v>0</v>
      </c>
      <c r="U204">
        <f t="shared" ref="U204:U267" si="142">IF(T204&gt;210,210,T204)</f>
        <v>0</v>
      </c>
      <c r="V204">
        <f t="shared" ref="V204:V267" si="143">IF((ABS(B204))&lt;3.49,0.0112*(ABS(B204))^5-0.179*(ABS(B204))^4+1.1226*(ABS(B204))^3-3.5211*(ABS(B204))^2+5.4956*(ABS(B204))-2.9391,-0.1217*(ABS(B204))+0.7568)</f>
        <v>8.3703462592824351E-2</v>
      </c>
      <c r="W204">
        <f t="shared" ref="W204:W267" si="144">0.5*1027*PI()*(4^2)*((ABS(C204))^3)*V204/1000</f>
        <v>0</v>
      </c>
      <c r="X204">
        <f t="shared" ref="X204:X267" si="145">IF(W204&gt;210,210,W204)</f>
        <v>0</v>
      </c>
      <c r="Y204">
        <f t="shared" ref="Y204:Y267" si="146">IF((ABS(B204))&lt;2.62,0.0035*(ABS(B204))^5-0.0678*(ABS(B204))^4+0.5013*(ABS(B204))^3-1.9193*(ABS(B204))^2+3.5577*(ABS(B204))-2.1115,IF((ABS(B204))&lt;3.49,-0.0293*(ABS(B204))^2+0.11*(ABS(B204))+0.3728,-0.1457*(ABS(B204))+0.9085))</f>
        <v>4.2944694075775836E-2</v>
      </c>
      <c r="Z204">
        <f t="shared" ref="Z204:Z267" si="147">0.5*1027*PI()*(4^2)*((ABS(C204))^3)*Y204/1000</f>
        <v>0</v>
      </c>
      <c r="AA204">
        <f t="shared" ref="AA204:AA267" si="148">IF(Z204&gt;210,210,Z204)</f>
        <v>0</v>
      </c>
      <c r="AB204">
        <f t="shared" ref="AB204:AB267" si="149">IF((ABS(B204))&lt;2.62,0.006*(ABS(B204))^5-0.0908*(ABS(B204))^4+0.5676*(ABS(B204))^3-1.9175*(ABS(B204))^2+3.4243*(ABS(B204))-2.0244,IF((ABS(B204))&lt;3.49,-0.1328*(ABS(B204))+0.8078,-0.0506*(ABS(B204))+0.521))</f>
        <v>4.4005564132691966E-2</v>
      </c>
      <c r="AC204">
        <f t="shared" ref="AC204:AC267" si="150">0.5*1027*PI()*(4^2)*((ABS(C204))^3)*AB204/1000</f>
        <v>0</v>
      </c>
      <c r="AD204">
        <f t="shared" ref="AD204:AD267" si="151">IF(AC204&gt;210,210,AC204)</f>
        <v>0</v>
      </c>
      <c r="AE204">
        <f t="shared" ref="AE204:AE267" si="152">IF((ABS(B204))&lt;1.75,-0.0879*(ABS(B204))^3-0.321*(ABS(B204))^2+1.9739*(ABS(B204))-1.6304,IF((ABS(B204))&lt;2.62,-0.1049*(ABS(B204))^2+0.4807*(ABS(B204))-0.1502,0.0111*(ABS(B204))^2-0.1951*(ABS(B204))+0.8244))</f>
        <v>2.3627850237496917E-2</v>
      </c>
      <c r="AF204">
        <f t="shared" ref="AF204:AF267" si="153">0.5*1027*PI()*(4^2)*((ABS(C204))^3)*AE204/1000</f>
        <v>0</v>
      </c>
      <c r="AG204">
        <f t="shared" ref="AG204:AG267" si="154">IF(AF204&gt;210,210,AF204)</f>
        <v>0</v>
      </c>
      <c r="AH204">
        <f t="shared" ref="AH204:AH267" si="155">IF((ABS(B204))&lt;3.49,0.0091*(ABS(B204))^6-0.1507*(ABS(B204))^5+0.9882*(ABS(B204))^4-3.2331*(ABS(B204))^3+5.3695*(ABS(B204))^2-3.938*(ABS(B204))+1.1081,-0.126*(ABS(B204))+0.7369)</f>
        <v>0.18562134306660361</v>
      </c>
      <c r="AI204">
        <f t="shared" ref="AI204:AI267" si="156">0.5*1027*PI()*(4^2)*((ABS(C204))^3)*AH204/1000</f>
        <v>0</v>
      </c>
      <c r="AJ204">
        <f t="shared" ref="AJ204:AJ267" si="157">IF(AI204&gt;210,210,AI204)</f>
        <v>0</v>
      </c>
      <c r="AK204">
        <f t="shared" ref="AK204:AK267" si="158">IF((ABS(B204))&lt;2.62,-0.0124*(ABS(B204))^4+0.2223*(ABS(B204))^3-1.3491*(ABS(B204))^2+3.1536*(ABS(B204))-2.1531,IF((ABS(B204))&lt;3.49,-0.2623*(ABS(B204))+0.9471,-0.0383*(ABS(B204))+0.1652))</f>
        <v>-5.0422607520642426E-2</v>
      </c>
      <c r="AL204">
        <f t="shared" ref="AL204:AL267" si="159">0.5*1027*PI()*(4^2)*((ABS(C204))^3)*AK204/1000</f>
        <v>0</v>
      </c>
      <c r="AM204">
        <f t="shared" ref="AM204:AM267" si="160">IF(AL204&gt;210,210,AL204)</f>
        <v>0</v>
      </c>
      <c r="AN204">
        <f t="shared" ref="AN204:AN267" si="161">IF((ABS(B204))&lt;2.62,0.0494*(ABS(B204))^4-0.4247*(ABS(B204))^3+1.1355*(ABS(B204))^2-0.8307*(ABS(B204))+0.0595,-0.0105*(ABS(B204))^2-0.0533*(ABS(B204))+0.584)</f>
        <v>2.1929832764078228E-2</v>
      </c>
      <c r="AO204">
        <f t="shared" ref="AO204:AO267" si="162">0.5*1027*PI()*(4^2)*((ABS(C204))^3)*AN204/1000</f>
        <v>0</v>
      </c>
      <c r="AP204">
        <f t="shared" ref="AP204:AP267" si="163">IF(AO204&gt;210,210,AO204)</f>
        <v>0</v>
      </c>
    </row>
    <row r="205" spans="1:42">
      <c r="A205">
        <v>195</v>
      </c>
      <c r="B205">
        <f t="shared" si="126"/>
        <v>-0.89594978550916948</v>
      </c>
      <c r="C205">
        <f t="shared" si="127"/>
        <v>0</v>
      </c>
      <c r="D205">
        <f t="shared" si="128"/>
        <v>-0.41198308886100765</v>
      </c>
      <c r="E205">
        <f t="shared" si="123"/>
        <v>0</v>
      </c>
      <c r="F205">
        <f t="shared" si="129"/>
        <v>0</v>
      </c>
      <c r="G205">
        <f t="shared" si="124"/>
        <v>-0.30969715121227193</v>
      </c>
      <c r="H205">
        <f t="shared" si="125"/>
        <v>0</v>
      </c>
      <c r="I205">
        <f t="shared" si="130"/>
        <v>0</v>
      </c>
      <c r="J205">
        <f t="shared" si="131"/>
        <v>-0.44230145436209511</v>
      </c>
      <c r="K205">
        <f t="shared" si="132"/>
        <v>0</v>
      </c>
      <c r="L205">
        <f t="shared" si="133"/>
        <v>0</v>
      </c>
      <c r="M205">
        <f t="shared" si="134"/>
        <v>-0.34818479459060558</v>
      </c>
      <c r="N205">
        <f t="shared" si="135"/>
        <v>0</v>
      </c>
      <c r="O205">
        <f t="shared" si="136"/>
        <v>0</v>
      </c>
      <c r="P205">
        <f t="shared" si="137"/>
        <v>-0.28570604459189775</v>
      </c>
      <c r="Q205">
        <f t="shared" si="138"/>
        <v>0</v>
      </c>
      <c r="R205">
        <f t="shared" si="139"/>
        <v>0</v>
      </c>
      <c r="S205">
        <f t="shared" si="140"/>
        <v>-0.34321797086255623</v>
      </c>
      <c r="T205">
        <f t="shared" si="141"/>
        <v>0</v>
      </c>
      <c r="U205">
        <f t="shared" si="142"/>
        <v>0</v>
      </c>
      <c r="V205">
        <f t="shared" si="143"/>
        <v>-0.14329659908670811</v>
      </c>
      <c r="W205">
        <f t="shared" si="144"/>
        <v>0</v>
      </c>
      <c r="X205">
        <f t="shared" si="145"/>
        <v>0</v>
      </c>
      <c r="Y205">
        <f t="shared" si="146"/>
        <v>-0.14578302413658784</v>
      </c>
      <c r="Z205">
        <f t="shared" si="147"/>
        <v>0</v>
      </c>
      <c r="AA205">
        <f t="shared" si="148"/>
        <v>0</v>
      </c>
      <c r="AB205">
        <f t="shared" si="149"/>
        <v>-0.14245189516156742</v>
      </c>
      <c r="AC205">
        <f t="shared" si="150"/>
        <v>0</v>
      </c>
      <c r="AD205">
        <f t="shared" si="151"/>
        <v>0</v>
      </c>
      <c r="AE205">
        <f t="shared" si="152"/>
        <v>-0.18277764392379448</v>
      </c>
      <c r="AF205">
        <f t="shared" si="153"/>
        <v>0</v>
      </c>
      <c r="AG205">
        <f t="shared" si="154"/>
        <v>0</v>
      </c>
      <c r="AH205">
        <f t="shared" si="155"/>
        <v>0.11930447703861602</v>
      </c>
      <c r="AI205">
        <f t="shared" si="156"/>
        <v>0</v>
      </c>
      <c r="AJ205">
        <f t="shared" si="157"/>
        <v>0</v>
      </c>
      <c r="AK205">
        <f t="shared" si="158"/>
        <v>-0.25870195395449702</v>
      </c>
      <c r="AL205">
        <f t="shared" si="159"/>
        <v>0</v>
      </c>
      <c r="AM205">
        <f t="shared" si="160"/>
        <v>0</v>
      </c>
      <c r="AN205">
        <f t="shared" si="161"/>
        <v>-4.6883437582363907E-2</v>
      </c>
      <c r="AO205">
        <f t="shared" si="162"/>
        <v>0</v>
      </c>
      <c r="AP205">
        <f t="shared" si="163"/>
        <v>0</v>
      </c>
    </row>
    <row r="206" spans="1:42">
      <c r="A206">
        <v>196</v>
      </c>
      <c r="B206">
        <f t="shared" si="126"/>
        <v>-0.47656011479956972</v>
      </c>
      <c r="C206">
        <f t="shared" si="127"/>
        <v>0</v>
      </c>
      <c r="D206">
        <f t="shared" si="128"/>
        <v>-1.3168494218543272</v>
      </c>
      <c r="E206">
        <f t="shared" si="123"/>
        <v>0</v>
      </c>
      <c r="F206">
        <f t="shared" si="129"/>
        <v>0</v>
      </c>
      <c r="G206">
        <f t="shared" si="124"/>
        <v>-0.83228309095528907</v>
      </c>
      <c r="H206">
        <f t="shared" si="125"/>
        <v>0</v>
      </c>
      <c r="I206">
        <f t="shared" si="130"/>
        <v>0</v>
      </c>
      <c r="J206">
        <f t="shared" si="131"/>
        <v>-1.7074468751025522</v>
      </c>
      <c r="K206">
        <f t="shared" si="132"/>
        <v>0</v>
      </c>
      <c r="L206">
        <f t="shared" si="133"/>
        <v>0</v>
      </c>
      <c r="M206">
        <f t="shared" si="134"/>
        <v>-1.0093040866283001</v>
      </c>
      <c r="N206">
        <f t="shared" si="135"/>
        <v>0</v>
      </c>
      <c r="O206">
        <f t="shared" si="136"/>
        <v>0</v>
      </c>
      <c r="P206">
        <f t="shared" si="137"/>
        <v>-0.72123219843204123</v>
      </c>
      <c r="Q206">
        <f t="shared" si="138"/>
        <v>0</v>
      </c>
      <c r="R206">
        <f t="shared" si="139"/>
        <v>0</v>
      </c>
      <c r="S206">
        <f t="shared" si="140"/>
        <v>-1.0673859890615087</v>
      </c>
      <c r="T206">
        <f t="shared" si="141"/>
        <v>0</v>
      </c>
      <c r="U206">
        <f t="shared" si="142"/>
        <v>0</v>
      </c>
      <c r="V206">
        <f t="shared" si="143"/>
        <v>-1.0072484267377033</v>
      </c>
      <c r="W206">
        <f t="shared" si="144"/>
        <v>0</v>
      </c>
      <c r="X206">
        <f t="shared" si="145"/>
        <v>0</v>
      </c>
      <c r="Y206">
        <f t="shared" si="146"/>
        <v>-0.80108805736608502</v>
      </c>
      <c r="Z206">
        <f t="shared" si="147"/>
        <v>0</v>
      </c>
      <c r="AA206">
        <f t="shared" si="148"/>
        <v>0</v>
      </c>
      <c r="AB206">
        <f t="shared" si="149"/>
        <v>-0.77110150119818255</v>
      </c>
      <c r="AC206">
        <f t="shared" si="150"/>
        <v>0</v>
      </c>
      <c r="AD206">
        <f t="shared" si="151"/>
        <v>0</v>
      </c>
      <c r="AE206">
        <f t="shared" si="152"/>
        <v>-0.77213368836139873</v>
      </c>
      <c r="AF206">
        <f t="shared" si="153"/>
        <v>0</v>
      </c>
      <c r="AG206">
        <f t="shared" si="154"/>
        <v>0</v>
      </c>
      <c r="AH206">
        <f t="shared" si="155"/>
        <v>0.14832063266525808</v>
      </c>
      <c r="AI206">
        <f t="shared" si="156"/>
        <v>0</v>
      </c>
      <c r="AJ206">
        <f t="shared" si="157"/>
        <v>0</v>
      </c>
      <c r="AK206">
        <f t="shared" si="158"/>
        <v>-0.93319325380439944</v>
      </c>
      <c r="AL206">
        <f t="shared" si="159"/>
        <v>0</v>
      </c>
      <c r="AM206">
        <f t="shared" si="160"/>
        <v>0</v>
      </c>
      <c r="AN206">
        <f t="shared" si="161"/>
        <v>-0.12191346558694527</v>
      </c>
      <c r="AO206">
        <f t="shared" si="162"/>
        <v>0</v>
      </c>
      <c r="AP206">
        <f t="shared" si="163"/>
        <v>0</v>
      </c>
    </row>
    <row r="207" spans="1:42">
      <c r="A207">
        <v>197</v>
      </c>
      <c r="B207">
        <f t="shared" si="126"/>
        <v>7.1058285295910448E-2</v>
      </c>
      <c r="C207">
        <f t="shared" si="127"/>
        <v>0</v>
      </c>
      <c r="D207">
        <f t="shared" si="128"/>
        <v>-2.1387817329720011</v>
      </c>
      <c r="E207">
        <f t="shared" si="123"/>
        <v>0</v>
      </c>
      <c r="F207">
        <f t="shared" si="129"/>
        <v>0</v>
      </c>
      <c r="G207">
        <f t="shared" si="124"/>
        <v>-1.4736364770791197</v>
      </c>
      <c r="H207">
        <f t="shared" si="125"/>
        <v>0</v>
      </c>
      <c r="I207">
        <f t="shared" si="130"/>
        <v>0</v>
      </c>
      <c r="J207">
        <f t="shared" si="131"/>
        <v>-3.9780149808562024</v>
      </c>
      <c r="K207">
        <f t="shared" si="132"/>
        <v>0</v>
      </c>
      <c r="L207">
        <f t="shared" si="133"/>
        <v>0</v>
      </c>
      <c r="M207">
        <f t="shared" si="134"/>
        <v>-1.8495957558438176</v>
      </c>
      <c r="N207">
        <f t="shared" si="135"/>
        <v>0</v>
      </c>
      <c r="O207">
        <f t="shared" si="136"/>
        <v>0</v>
      </c>
      <c r="P207">
        <f t="shared" si="137"/>
        <v>-1.2230832569717416</v>
      </c>
      <c r="Q207">
        <f t="shared" si="138"/>
        <v>0</v>
      </c>
      <c r="R207">
        <f t="shared" si="139"/>
        <v>0</v>
      </c>
      <c r="S207">
        <f t="shared" si="140"/>
        <v>-2.1119387620710866</v>
      </c>
      <c r="T207">
        <f t="shared" si="141"/>
        <v>0</v>
      </c>
      <c r="U207">
        <f t="shared" si="142"/>
        <v>0</v>
      </c>
      <c r="V207">
        <f t="shared" si="143"/>
        <v>-2.5659728689560999</v>
      </c>
      <c r="W207">
        <f t="shared" si="144"/>
        <v>0</v>
      </c>
      <c r="X207">
        <f t="shared" si="145"/>
        <v>0</v>
      </c>
      <c r="Y207">
        <f t="shared" si="146"/>
        <v>-1.8682088805508363</v>
      </c>
      <c r="Z207">
        <f t="shared" si="147"/>
        <v>0</v>
      </c>
      <c r="AA207">
        <f t="shared" si="148"/>
        <v>0</v>
      </c>
      <c r="AB207">
        <f t="shared" si="149"/>
        <v>-1.7905557609792659</v>
      </c>
      <c r="AC207">
        <f t="shared" si="150"/>
        <v>0</v>
      </c>
      <c r="AD207">
        <f t="shared" si="151"/>
        <v>0</v>
      </c>
      <c r="AE207">
        <f t="shared" si="152"/>
        <v>-1.4917904074251016</v>
      </c>
      <c r="AF207">
        <f t="shared" si="153"/>
        <v>0</v>
      </c>
      <c r="AG207">
        <f t="shared" si="154"/>
        <v>0</v>
      </c>
      <c r="AH207">
        <f t="shared" si="155"/>
        <v>0.85424948931183375</v>
      </c>
      <c r="AI207">
        <f t="shared" si="156"/>
        <v>0</v>
      </c>
      <c r="AJ207">
        <f t="shared" si="157"/>
        <v>0</v>
      </c>
      <c r="AK207">
        <f t="shared" si="158"/>
        <v>-1.9357431314349256</v>
      </c>
      <c r="AL207">
        <f t="shared" si="159"/>
        <v>0</v>
      </c>
      <c r="AM207">
        <f t="shared" si="160"/>
        <v>0</v>
      </c>
      <c r="AN207">
        <f t="shared" si="161"/>
        <v>6.0542197455345642E-3</v>
      </c>
      <c r="AO207">
        <f t="shared" si="162"/>
        <v>0</v>
      </c>
      <c r="AP207">
        <f t="shared" si="163"/>
        <v>0</v>
      </c>
    </row>
    <row r="208" spans="1:42">
      <c r="A208">
        <v>198</v>
      </c>
      <c r="B208">
        <f t="shared" si="126"/>
        <v>0.61334523306323752</v>
      </c>
      <c r="C208">
        <f t="shared" si="127"/>
        <v>0</v>
      </c>
      <c r="D208">
        <f t="shared" si="128"/>
        <v>-0.99554026368857707</v>
      </c>
      <c r="E208">
        <f t="shared" si="123"/>
        <v>0</v>
      </c>
      <c r="F208">
        <f t="shared" si="129"/>
        <v>0</v>
      </c>
      <c r="G208">
        <f t="shared" si="124"/>
        <v>-0.64611491957871869</v>
      </c>
      <c r="H208">
        <f t="shared" si="125"/>
        <v>0</v>
      </c>
      <c r="I208">
        <f t="shared" si="130"/>
        <v>0</v>
      </c>
      <c r="J208">
        <f t="shared" si="131"/>
        <v>-1.1961251122221861</v>
      </c>
      <c r="K208">
        <f t="shared" si="132"/>
        <v>0</v>
      </c>
      <c r="L208">
        <f t="shared" si="133"/>
        <v>0</v>
      </c>
      <c r="M208">
        <f t="shared" si="134"/>
        <v>-0.77044199388719314</v>
      </c>
      <c r="N208">
        <f t="shared" si="135"/>
        <v>0</v>
      </c>
      <c r="O208">
        <f t="shared" si="136"/>
        <v>0</v>
      </c>
      <c r="P208">
        <f t="shared" si="137"/>
        <v>-0.56985253905600253</v>
      </c>
      <c r="Q208">
        <f t="shared" si="138"/>
        <v>0</v>
      </c>
      <c r="R208">
        <f t="shared" si="139"/>
        <v>0</v>
      </c>
      <c r="S208">
        <f t="shared" si="140"/>
        <v>-0.79554210852337937</v>
      </c>
      <c r="T208">
        <f t="shared" si="141"/>
        <v>0</v>
      </c>
      <c r="U208">
        <f t="shared" si="142"/>
        <v>0</v>
      </c>
      <c r="V208">
        <f t="shared" si="143"/>
        <v>-0.65834693366051944</v>
      </c>
      <c r="W208">
        <f t="shared" si="144"/>
        <v>0</v>
      </c>
      <c r="X208">
        <f t="shared" si="145"/>
        <v>0</v>
      </c>
      <c r="Y208">
        <f t="shared" si="146"/>
        <v>-0.54505113303140917</v>
      </c>
      <c r="Z208">
        <f t="shared" si="147"/>
        <v>0</v>
      </c>
      <c r="AA208">
        <f t="shared" si="148"/>
        <v>0</v>
      </c>
      <c r="AB208">
        <f t="shared" si="149"/>
        <v>-0.52683443086211446</v>
      </c>
      <c r="AC208">
        <f t="shared" si="150"/>
        <v>0</v>
      </c>
      <c r="AD208">
        <f t="shared" si="151"/>
        <v>0</v>
      </c>
      <c r="AE208">
        <f t="shared" si="152"/>
        <v>-0.56075727361506122</v>
      </c>
      <c r="AF208">
        <f t="shared" si="153"/>
        <v>0</v>
      </c>
      <c r="AG208">
        <f t="shared" si="154"/>
        <v>0</v>
      </c>
      <c r="AH208">
        <f t="shared" si="155"/>
        <v>9.397383039395768E-2</v>
      </c>
      <c r="AI208">
        <f t="shared" si="156"/>
        <v>0</v>
      </c>
      <c r="AJ208">
        <f t="shared" si="157"/>
        <v>0</v>
      </c>
      <c r="AK208">
        <f t="shared" si="158"/>
        <v>-0.67683789442308018</v>
      </c>
      <c r="AL208">
        <f t="shared" si="159"/>
        <v>0</v>
      </c>
      <c r="AM208">
        <f t="shared" si="160"/>
        <v>0</v>
      </c>
      <c r="AN208">
        <f t="shared" si="161"/>
        <v>-0.11384181486267286</v>
      </c>
      <c r="AO208">
        <f t="shared" si="162"/>
        <v>0</v>
      </c>
      <c r="AP208">
        <f t="shared" si="163"/>
        <v>0</v>
      </c>
    </row>
    <row r="209" spans="1:42">
      <c r="A209">
        <v>199</v>
      </c>
      <c r="B209">
        <f t="shared" si="126"/>
        <v>1.0149883377661255</v>
      </c>
      <c r="C209">
        <f t="shared" si="127"/>
        <v>0</v>
      </c>
      <c r="D209">
        <f t="shared" si="128"/>
        <v>-0.21506959401732262</v>
      </c>
      <c r="E209">
        <f t="shared" si="123"/>
        <v>0</v>
      </c>
      <c r="F209">
        <f t="shared" si="129"/>
        <v>0</v>
      </c>
      <c r="G209">
        <f t="shared" si="124"/>
        <v>-0.18744094267074862</v>
      </c>
      <c r="H209">
        <f t="shared" si="125"/>
        <v>0</v>
      </c>
      <c r="I209">
        <f t="shared" si="130"/>
        <v>0</v>
      </c>
      <c r="J209">
        <f t="shared" si="131"/>
        <v>-0.22297470050660539</v>
      </c>
      <c r="K209">
        <f t="shared" si="132"/>
        <v>0</v>
      </c>
      <c r="L209">
        <f t="shared" si="133"/>
        <v>0</v>
      </c>
      <c r="M209">
        <f t="shared" si="134"/>
        <v>-0.19906102262755265</v>
      </c>
      <c r="N209">
        <f t="shared" si="135"/>
        <v>0</v>
      </c>
      <c r="O209">
        <f t="shared" si="136"/>
        <v>0</v>
      </c>
      <c r="P209">
        <f t="shared" si="137"/>
        <v>-0.1775595749763812</v>
      </c>
      <c r="Q209">
        <f t="shared" si="138"/>
        <v>0</v>
      </c>
      <c r="R209">
        <f t="shared" si="139"/>
        <v>0</v>
      </c>
      <c r="S209">
        <f t="shared" si="140"/>
        <v>-0.19204203472699533</v>
      </c>
      <c r="T209">
        <f t="shared" si="141"/>
        <v>0</v>
      </c>
      <c r="U209">
        <f t="shared" si="142"/>
        <v>0</v>
      </c>
      <c r="V209">
        <f t="shared" si="143"/>
        <v>7.3556453657070975E-3</v>
      </c>
      <c r="W209">
        <f t="shared" si="144"/>
        <v>0</v>
      </c>
      <c r="X209">
        <f t="shared" si="145"/>
        <v>0</v>
      </c>
      <c r="Y209">
        <f t="shared" si="146"/>
        <v>-2.1747758803671857E-2</v>
      </c>
      <c r="Z209">
        <f t="shared" si="147"/>
        <v>0</v>
      </c>
      <c r="AA209">
        <f t="shared" si="148"/>
        <v>0</v>
      </c>
      <c r="AB209">
        <f t="shared" si="149"/>
        <v>-2.0583938572863225E-2</v>
      </c>
      <c r="AC209">
        <f t="shared" si="150"/>
        <v>0</v>
      </c>
      <c r="AD209">
        <f t="shared" si="151"/>
        <v>0</v>
      </c>
      <c r="AE209">
        <f t="shared" si="152"/>
        <v>-4.9521106581592367E-2</v>
      </c>
      <c r="AF209">
        <f t="shared" si="153"/>
        <v>0</v>
      </c>
      <c r="AG209">
        <f t="shared" si="154"/>
        <v>0</v>
      </c>
      <c r="AH209">
        <f t="shared" si="155"/>
        <v>0.15847925589096712</v>
      </c>
      <c r="AI209">
        <f t="shared" si="156"/>
        <v>0</v>
      </c>
      <c r="AJ209">
        <f t="shared" si="157"/>
        <v>0</v>
      </c>
      <c r="AK209">
        <f t="shared" si="158"/>
        <v>-0.12279139959353502</v>
      </c>
      <c r="AL209">
        <f t="shared" si="159"/>
        <v>0</v>
      </c>
      <c r="AM209">
        <f t="shared" si="160"/>
        <v>0</v>
      </c>
      <c r="AN209">
        <f t="shared" si="161"/>
        <v>-5.512555091286786E-3</v>
      </c>
      <c r="AO209">
        <f t="shared" si="162"/>
        <v>0</v>
      </c>
      <c r="AP209">
        <f t="shared" si="163"/>
        <v>0</v>
      </c>
    </row>
    <row r="210" spans="1:42">
      <c r="A210">
        <v>200</v>
      </c>
      <c r="B210">
        <f t="shared" si="126"/>
        <v>1.17242676200496</v>
      </c>
      <c r="C210">
        <f t="shared" si="127"/>
        <v>0</v>
      </c>
      <c r="D210">
        <f t="shared" si="128"/>
        <v>-3.7651691087225991E-3</v>
      </c>
      <c r="E210">
        <f t="shared" si="123"/>
        <v>0</v>
      </c>
      <c r="F210">
        <f t="shared" si="129"/>
        <v>0</v>
      </c>
      <c r="G210">
        <f t="shared" si="124"/>
        <v>-4.3454130227829069E-2</v>
      </c>
      <c r="H210">
        <f t="shared" si="125"/>
        <v>0</v>
      </c>
      <c r="I210">
        <f t="shared" si="130"/>
        <v>0</v>
      </c>
      <c r="J210">
        <f t="shared" si="131"/>
        <v>-2.2268769141664535E-3</v>
      </c>
      <c r="K210">
        <f t="shared" si="132"/>
        <v>0</v>
      </c>
      <c r="L210">
        <f t="shared" si="133"/>
        <v>0</v>
      </c>
      <c r="M210">
        <f t="shared" si="134"/>
        <v>-2.7997124044041755E-2</v>
      </c>
      <c r="N210">
        <f t="shared" si="135"/>
        <v>0</v>
      </c>
      <c r="O210">
        <f t="shared" si="136"/>
        <v>0</v>
      </c>
      <c r="P210">
        <f t="shared" si="137"/>
        <v>-4.5034522666481669E-2</v>
      </c>
      <c r="Q210">
        <f t="shared" si="138"/>
        <v>0</v>
      </c>
      <c r="R210">
        <f t="shared" si="139"/>
        <v>0</v>
      </c>
      <c r="S210">
        <f t="shared" si="140"/>
        <v>-2.3675771716262783E-2</v>
      </c>
      <c r="T210">
        <f t="shared" si="141"/>
        <v>0</v>
      </c>
      <c r="U210">
        <f t="shared" si="142"/>
        <v>0</v>
      </c>
      <c r="V210">
        <f t="shared" si="143"/>
        <v>0.15981452866871537</v>
      </c>
      <c r="W210">
        <f t="shared" si="144"/>
        <v>0</v>
      </c>
      <c r="X210">
        <f t="shared" si="145"/>
        <v>0</v>
      </c>
      <c r="Y210">
        <f t="shared" si="146"/>
        <v>0.10894411156256778</v>
      </c>
      <c r="Z210">
        <f t="shared" si="147"/>
        <v>0</v>
      </c>
      <c r="AA210">
        <f t="shared" si="148"/>
        <v>0</v>
      </c>
      <c r="AB210">
        <f t="shared" si="149"/>
        <v>0.11104579216632793</v>
      </c>
      <c r="AC210">
        <f t="shared" si="150"/>
        <v>0</v>
      </c>
      <c r="AD210">
        <f t="shared" si="151"/>
        <v>0</v>
      </c>
      <c r="AE210">
        <f t="shared" si="152"/>
        <v>0.10095194619532477</v>
      </c>
      <c r="AF210">
        <f t="shared" si="153"/>
        <v>0</v>
      </c>
      <c r="AG210">
        <f t="shared" si="154"/>
        <v>0</v>
      </c>
      <c r="AH210">
        <f t="shared" si="155"/>
        <v>0.21843106659115263</v>
      </c>
      <c r="AI210">
        <f t="shared" si="156"/>
        <v>0</v>
      </c>
      <c r="AJ210">
        <f t="shared" si="157"/>
        <v>0</v>
      </c>
      <c r="AK210">
        <f t="shared" si="158"/>
        <v>2.4642093530816478E-2</v>
      </c>
      <c r="AL210">
        <f t="shared" si="159"/>
        <v>0</v>
      </c>
      <c r="AM210">
        <f t="shared" si="160"/>
        <v>0</v>
      </c>
      <c r="AN210">
        <f t="shared" si="161"/>
        <v>5.5299862652259835E-2</v>
      </c>
      <c r="AO210">
        <f t="shared" si="162"/>
        <v>0</v>
      </c>
      <c r="AP210">
        <f t="shared" si="163"/>
        <v>0</v>
      </c>
    </row>
    <row r="211" spans="1:42">
      <c r="A211">
        <v>201</v>
      </c>
      <c r="B211">
        <f t="shared" si="126"/>
        <v>1.0403298448749674</v>
      </c>
      <c r="C211">
        <f t="shared" si="127"/>
        <v>0</v>
      </c>
      <c r="D211">
        <f t="shared" si="128"/>
        <v>-0.17729309229574275</v>
      </c>
      <c r="E211">
        <f t="shared" si="123"/>
        <v>0</v>
      </c>
      <c r="F211">
        <f t="shared" si="129"/>
        <v>0</v>
      </c>
      <c r="G211">
        <f t="shared" si="124"/>
        <v>-0.16290284842837388</v>
      </c>
      <c r="H211">
        <f t="shared" si="125"/>
        <v>0</v>
      </c>
      <c r="I211">
        <f t="shared" si="130"/>
        <v>0</v>
      </c>
      <c r="J211">
        <f t="shared" si="131"/>
        <v>-0.1824792773802475</v>
      </c>
      <c r="K211">
        <f t="shared" si="132"/>
        <v>0</v>
      </c>
      <c r="L211">
        <f t="shared" si="133"/>
        <v>0</v>
      </c>
      <c r="M211">
        <f t="shared" si="134"/>
        <v>-0.16951413700454854</v>
      </c>
      <c r="N211">
        <f t="shared" si="135"/>
        <v>0</v>
      </c>
      <c r="O211">
        <f t="shared" si="136"/>
        <v>0</v>
      </c>
      <c r="P211">
        <f t="shared" si="137"/>
        <v>-0.15542006382387985</v>
      </c>
      <c r="Q211">
        <f t="shared" si="138"/>
        <v>0</v>
      </c>
      <c r="R211">
        <f t="shared" si="139"/>
        <v>0</v>
      </c>
      <c r="S211">
        <f t="shared" si="140"/>
        <v>-0.16259468973657087</v>
      </c>
      <c r="T211">
        <f t="shared" si="141"/>
        <v>0</v>
      </c>
      <c r="U211">
        <f t="shared" si="142"/>
        <v>0</v>
      </c>
      <c r="V211">
        <f t="shared" si="143"/>
        <v>3.5250678512855682E-2</v>
      </c>
      <c r="W211">
        <f t="shared" si="144"/>
        <v>0</v>
      </c>
      <c r="X211">
        <f t="shared" si="145"/>
        <v>0</v>
      </c>
      <c r="Y211">
        <f t="shared" si="146"/>
        <v>1.7285975777983076E-3</v>
      </c>
      <c r="Z211">
        <f t="shared" si="147"/>
        <v>0</v>
      </c>
      <c r="AA211">
        <f t="shared" si="148"/>
        <v>0</v>
      </c>
      <c r="AB211">
        <f t="shared" si="149"/>
        <v>2.7517374959313834E-3</v>
      </c>
      <c r="AC211">
        <f t="shared" si="150"/>
        <v>0</v>
      </c>
      <c r="AD211">
        <f t="shared" si="151"/>
        <v>0</v>
      </c>
      <c r="AE211">
        <f t="shared" si="152"/>
        <v>-2.3276438061313964E-2</v>
      </c>
      <c r="AF211">
        <f t="shared" si="153"/>
        <v>0</v>
      </c>
      <c r="AG211">
        <f t="shared" si="154"/>
        <v>0</v>
      </c>
      <c r="AH211">
        <f t="shared" si="155"/>
        <v>0.16777486418393495</v>
      </c>
      <c r="AI211">
        <f t="shared" si="156"/>
        <v>0</v>
      </c>
      <c r="AJ211">
        <f t="shared" si="157"/>
        <v>0</v>
      </c>
      <c r="AK211">
        <f t="shared" si="158"/>
        <v>-9.6657486884464294E-2</v>
      </c>
      <c r="AL211">
        <f t="shared" si="159"/>
        <v>0</v>
      </c>
      <c r="AM211">
        <f t="shared" si="160"/>
        <v>0</v>
      </c>
      <c r="AN211">
        <f t="shared" si="161"/>
        <v>3.9138924523085539E-3</v>
      </c>
      <c r="AO211">
        <f t="shared" si="162"/>
        <v>0</v>
      </c>
      <c r="AP211">
        <f t="shared" si="163"/>
        <v>0</v>
      </c>
    </row>
    <row r="212" spans="1:42">
      <c r="A212">
        <v>202</v>
      </c>
      <c r="B212">
        <f t="shared" si="126"/>
        <v>0.64433097793075744</v>
      </c>
      <c r="C212">
        <f t="shared" si="127"/>
        <v>0</v>
      </c>
      <c r="D212">
        <f t="shared" si="128"/>
        <v>-0.92505659834904685</v>
      </c>
      <c r="E212">
        <f t="shared" si="123"/>
        <v>0</v>
      </c>
      <c r="F212">
        <f t="shared" si="129"/>
        <v>0</v>
      </c>
      <c r="G212">
        <f t="shared" si="124"/>
        <v>-0.60605725145224798</v>
      </c>
      <c r="H212">
        <f t="shared" si="125"/>
        <v>0</v>
      </c>
      <c r="I212">
        <f t="shared" si="130"/>
        <v>0</v>
      </c>
      <c r="J212">
        <f t="shared" si="131"/>
        <v>-1.0948520756889821</v>
      </c>
      <c r="K212">
        <f t="shared" si="132"/>
        <v>0</v>
      </c>
      <c r="L212">
        <f t="shared" si="133"/>
        <v>0</v>
      </c>
      <c r="M212">
        <f t="shared" si="134"/>
        <v>-0.71945771371983591</v>
      </c>
      <c r="N212">
        <f t="shared" si="135"/>
        <v>0</v>
      </c>
      <c r="O212">
        <f t="shared" si="136"/>
        <v>0</v>
      </c>
      <c r="P212">
        <f t="shared" si="137"/>
        <v>-0.53681563199230764</v>
      </c>
      <c r="Q212">
        <f t="shared" si="138"/>
        <v>0</v>
      </c>
      <c r="R212">
        <f t="shared" si="139"/>
        <v>0</v>
      </c>
      <c r="S212">
        <f t="shared" si="140"/>
        <v>-0.73900450388097583</v>
      </c>
      <c r="T212">
        <f t="shared" si="141"/>
        <v>0</v>
      </c>
      <c r="U212">
        <f t="shared" si="142"/>
        <v>0</v>
      </c>
      <c r="V212">
        <f t="shared" si="143"/>
        <v>-0.5892538630024089</v>
      </c>
      <c r="W212">
        <f t="shared" si="144"/>
        <v>0</v>
      </c>
      <c r="X212">
        <f t="shared" si="145"/>
        <v>0</v>
      </c>
      <c r="Y212">
        <f t="shared" si="146"/>
        <v>-0.4931834359921059</v>
      </c>
      <c r="Z212">
        <f t="shared" si="147"/>
        <v>0</v>
      </c>
      <c r="AA212">
        <f t="shared" si="148"/>
        <v>0</v>
      </c>
      <c r="AB212">
        <f t="shared" si="149"/>
        <v>-0.47724114749953239</v>
      </c>
      <c r="AC212">
        <f t="shared" si="150"/>
        <v>0</v>
      </c>
      <c r="AD212">
        <f t="shared" si="151"/>
        <v>0</v>
      </c>
      <c r="AE212">
        <f t="shared" si="152"/>
        <v>-0.51533564188436398</v>
      </c>
      <c r="AF212">
        <f t="shared" si="153"/>
        <v>0</v>
      </c>
      <c r="AG212">
        <f t="shared" si="154"/>
        <v>0</v>
      </c>
      <c r="AH212">
        <f t="shared" si="155"/>
        <v>8.9319340622754817E-2</v>
      </c>
      <c r="AI212">
        <f t="shared" si="156"/>
        <v>0</v>
      </c>
      <c r="AJ212">
        <f t="shared" si="157"/>
        <v>0</v>
      </c>
      <c r="AK212">
        <f t="shared" si="158"/>
        <v>-0.62390500114705572</v>
      </c>
      <c r="AL212">
        <f t="shared" si="159"/>
        <v>0</v>
      </c>
      <c r="AM212">
        <f t="shared" si="160"/>
        <v>0</v>
      </c>
      <c r="AN212">
        <f t="shared" si="161"/>
        <v>-0.1094223522622233</v>
      </c>
      <c r="AO212">
        <f t="shared" si="162"/>
        <v>0</v>
      </c>
      <c r="AP212">
        <f t="shared" si="163"/>
        <v>0</v>
      </c>
    </row>
    <row r="213" spans="1:42">
      <c r="A213">
        <v>203</v>
      </c>
      <c r="B213">
        <f t="shared" si="126"/>
        <v>7.6503414289153762E-2</v>
      </c>
      <c r="C213">
        <f t="shared" si="127"/>
        <v>0</v>
      </c>
      <c r="D213">
        <f t="shared" si="128"/>
        <v>-2.1320354025093859</v>
      </c>
      <c r="E213">
        <f t="shared" si="123"/>
        <v>0</v>
      </c>
      <c r="F213">
        <f t="shared" si="129"/>
        <v>0</v>
      </c>
      <c r="G213">
        <f t="shared" si="124"/>
        <v>-1.4641381470681158</v>
      </c>
      <c r="H213">
        <f t="shared" si="125"/>
        <v>0</v>
      </c>
      <c r="I213">
        <f t="shared" si="130"/>
        <v>0</v>
      </c>
      <c r="J213">
        <f t="shared" si="131"/>
        <v>-3.9386615424002782</v>
      </c>
      <c r="K213">
        <f t="shared" si="132"/>
        <v>0</v>
      </c>
      <c r="L213">
        <f t="shared" si="133"/>
        <v>0</v>
      </c>
      <c r="M213">
        <f t="shared" si="134"/>
        <v>-1.8370028024144025</v>
      </c>
      <c r="N213">
        <f t="shared" si="135"/>
        <v>0</v>
      </c>
      <c r="O213">
        <f t="shared" si="136"/>
        <v>0</v>
      </c>
      <c r="P213">
        <f t="shared" si="137"/>
        <v>-1.2158184823635696</v>
      </c>
      <c r="Q213">
        <f t="shared" si="138"/>
        <v>0</v>
      </c>
      <c r="R213">
        <f t="shared" si="139"/>
        <v>0</v>
      </c>
      <c r="S213">
        <f t="shared" si="140"/>
        <v>-2.095303591497776</v>
      </c>
      <c r="T213">
        <f t="shared" si="141"/>
        <v>0</v>
      </c>
      <c r="U213">
        <f t="shared" si="142"/>
        <v>0</v>
      </c>
      <c r="V213">
        <f t="shared" si="143"/>
        <v>-2.5387794835184652</v>
      </c>
      <c r="W213">
        <f t="shared" si="144"/>
        <v>0</v>
      </c>
      <c r="X213">
        <f t="shared" si="145"/>
        <v>0</v>
      </c>
      <c r="Y213">
        <f t="shared" si="146"/>
        <v>-1.8503348817399046</v>
      </c>
      <c r="Z213">
        <f t="shared" si="147"/>
        <v>0</v>
      </c>
      <c r="AA213">
        <f t="shared" si="148"/>
        <v>0</v>
      </c>
      <c r="AB213">
        <f t="shared" si="149"/>
        <v>-1.7734009972340998</v>
      </c>
      <c r="AC213">
        <f t="shared" si="150"/>
        <v>0</v>
      </c>
      <c r="AD213">
        <f t="shared" si="151"/>
        <v>0</v>
      </c>
      <c r="AE213">
        <f t="shared" si="152"/>
        <v>-1.4813080083209493</v>
      </c>
      <c r="AF213">
        <f t="shared" si="153"/>
        <v>0</v>
      </c>
      <c r="AG213">
        <f t="shared" si="154"/>
        <v>0</v>
      </c>
      <c r="AH213">
        <f t="shared" si="155"/>
        <v>0.83684183016532132</v>
      </c>
      <c r="AI213">
        <f t="shared" si="156"/>
        <v>0</v>
      </c>
      <c r="AJ213">
        <f t="shared" si="157"/>
        <v>0</v>
      </c>
      <c r="AK213">
        <f t="shared" si="158"/>
        <v>-1.9196356963040497</v>
      </c>
      <c r="AL213">
        <f t="shared" si="159"/>
        <v>0</v>
      </c>
      <c r="AM213">
        <f t="shared" si="160"/>
        <v>0</v>
      </c>
      <c r="AN213">
        <f t="shared" si="161"/>
        <v>2.4059665738186894E-3</v>
      </c>
      <c r="AO213">
        <f t="shared" si="162"/>
        <v>0</v>
      </c>
      <c r="AP213">
        <f t="shared" si="163"/>
        <v>0</v>
      </c>
    </row>
    <row r="214" spans="1:42">
      <c r="A214">
        <v>204</v>
      </c>
      <c r="B214">
        <f t="shared" si="126"/>
        <v>-0.52577277038013837</v>
      </c>
      <c r="C214">
        <f t="shared" si="127"/>
        <v>0</v>
      </c>
      <c r="D214">
        <f t="shared" si="128"/>
        <v>-1.1999906369031701</v>
      </c>
      <c r="E214">
        <f t="shared" si="123"/>
        <v>0</v>
      </c>
      <c r="F214">
        <f t="shared" si="129"/>
        <v>0</v>
      </c>
      <c r="G214">
        <f t="shared" si="124"/>
        <v>-0.76355018719665857</v>
      </c>
      <c r="H214">
        <f t="shared" si="125"/>
        <v>0</v>
      </c>
      <c r="I214">
        <f t="shared" si="130"/>
        <v>0</v>
      </c>
      <c r="J214">
        <f t="shared" si="131"/>
        <v>-1.5108865829842379</v>
      </c>
      <c r="K214">
        <f t="shared" si="132"/>
        <v>0</v>
      </c>
      <c r="L214">
        <f t="shared" si="133"/>
        <v>0</v>
      </c>
      <c r="M214">
        <f t="shared" si="134"/>
        <v>-0.9207755535597395</v>
      </c>
      <c r="N214">
        <f t="shared" si="135"/>
        <v>0</v>
      </c>
      <c r="O214">
        <f t="shared" si="136"/>
        <v>0</v>
      </c>
      <c r="P214">
        <f t="shared" si="137"/>
        <v>-0.66572835239935835</v>
      </c>
      <c r="Q214">
        <f t="shared" si="138"/>
        <v>0</v>
      </c>
      <c r="R214">
        <f t="shared" si="139"/>
        <v>0</v>
      </c>
      <c r="S214">
        <f t="shared" si="140"/>
        <v>-0.96530167179802984</v>
      </c>
      <c r="T214">
        <f t="shared" si="141"/>
        <v>0</v>
      </c>
      <c r="U214">
        <f t="shared" si="142"/>
        <v>0</v>
      </c>
      <c r="V214">
        <f t="shared" si="143"/>
        <v>-0.87309211873678949</v>
      </c>
      <c r="W214">
        <f t="shared" si="144"/>
        <v>0</v>
      </c>
      <c r="X214">
        <f t="shared" si="145"/>
        <v>0</v>
      </c>
      <c r="Y214">
        <f t="shared" si="146"/>
        <v>-0.70370376662032585</v>
      </c>
      <c r="Z214">
        <f t="shared" si="147"/>
        <v>0</v>
      </c>
      <c r="AA214">
        <f t="shared" si="148"/>
        <v>0</v>
      </c>
      <c r="AB214">
        <f t="shared" si="149"/>
        <v>-0.67826517845588219</v>
      </c>
      <c r="AC214">
        <f t="shared" si="150"/>
        <v>0</v>
      </c>
      <c r="AD214">
        <f t="shared" si="151"/>
        <v>0</v>
      </c>
      <c r="AE214">
        <f t="shared" si="152"/>
        <v>-0.69408906163673778</v>
      </c>
      <c r="AF214">
        <f t="shared" si="153"/>
        <v>0</v>
      </c>
      <c r="AG214">
        <f t="shared" si="154"/>
        <v>0</v>
      </c>
      <c r="AH214">
        <f t="shared" si="155"/>
        <v>0.12167978999352758</v>
      </c>
      <c r="AI214">
        <f t="shared" si="156"/>
        <v>0</v>
      </c>
      <c r="AJ214">
        <f t="shared" si="157"/>
        <v>0</v>
      </c>
      <c r="AK214">
        <f t="shared" si="158"/>
        <v>-0.83660197207950149</v>
      </c>
      <c r="AL214">
        <f t="shared" si="159"/>
        <v>0</v>
      </c>
      <c r="AM214">
        <f t="shared" si="160"/>
        <v>0</v>
      </c>
      <c r="AN214">
        <f t="shared" si="161"/>
        <v>-0.12131739304860811</v>
      </c>
      <c r="AO214">
        <f t="shared" si="162"/>
        <v>0</v>
      </c>
      <c r="AP214">
        <f t="shared" si="163"/>
        <v>0</v>
      </c>
    </row>
    <row r="215" spans="1:42">
      <c r="A215">
        <v>205</v>
      </c>
      <c r="B215">
        <f t="shared" si="126"/>
        <v>-1.0127795349350794</v>
      </c>
      <c r="C215">
        <f t="shared" si="127"/>
        <v>0</v>
      </c>
      <c r="D215">
        <f t="shared" si="128"/>
        <v>-0.2184314373281917</v>
      </c>
      <c r="E215">
        <f t="shared" si="123"/>
        <v>0</v>
      </c>
      <c r="F215">
        <f t="shared" si="129"/>
        <v>0</v>
      </c>
      <c r="G215">
        <f t="shared" si="124"/>
        <v>-0.18960447394387558</v>
      </c>
      <c r="H215">
        <f t="shared" si="125"/>
        <v>0</v>
      </c>
      <c r="I215">
        <f t="shared" si="130"/>
        <v>0</v>
      </c>
      <c r="J215">
        <f t="shared" si="131"/>
        <v>-0.2266018069095912</v>
      </c>
      <c r="K215">
        <f t="shared" si="132"/>
        <v>0</v>
      </c>
      <c r="L215">
        <f t="shared" si="133"/>
        <v>0</v>
      </c>
      <c r="M215">
        <f t="shared" si="134"/>
        <v>-0.20167295126191087</v>
      </c>
      <c r="N215">
        <f t="shared" si="135"/>
        <v>0</v>
      </c>
      <c r="O215">
        <f t="shared" si="136"/>
        <v>0</v>
      </c>
      <c r="P215">
        <f t="shared" si="137"/>
        <v>-0.17950397711886068</v>
      </c>
      <c r="Q215">
        <f t="shared" si="138"/>
        <v>0</v>
      </c>
      <c r="R215">
        <f t="shared" si="139"/>
        <v>0</v>
      </c>
      <c r="S215">
        <f t="shared" si="140"/>
        <v>-0.19465299386876778</v>
      </c>
      <c r="T215">
        <f t="shared" si="141"/>
        <v>0</v>
      </c>
      <c r="U215">
        <f t="shared" si="142"/>
        <v>0</v>
      </c>
      <c r="V215">
        <f t="shared" si="143"/>
        <v>4.8585281573880756E-3</v>
      </c>
      <c r="W215">
        <f t="shared" si="144"/>
        <v>0</v>
      </c>
      <c r="X215">
        <f t="shared" si="145"/>
        <v>0</v>
      </c>
      <c r="Y215">
        <f t="shared" si="146"/>
        <v>-2.3840807594389002E-2</v>
      </c>
      <c r="Z215">
        <f t="shared" si="147"/>
        <v>0</v>
      </c>
      <c r="AA215">
        <f t="shared" si="148"/>
        <v>0</v>
      </c>
      <c r="AB215">
        <f t="shared" si="149"/>
        <v>-2.265939363969327E-2</v>
      </c>
      <c r="AC215">
        <f t="shared" si="150"/>
        <v>0</v>
      </c>
      <c r="AD215">
        <f t="shared" si="151"/>
        <v>0</v>
      </c>
      <c r="AE215">
        <f t="shared" si="152"/>
        <v>-5.1844575404479842E-2</v>
      </c>
      <c r="AF215">
        <f t="shared" si="153"/>
        <v>0</v>
      </c>
      <c r="AG215">
        <f t="shared" si="154"/>
        <v>0</v>
      </c>
      <c r="AH215">
        <f t="shared" si="155"/>
        <v>0.15768053231368184</v>
      </c>
      <c r="AI215">
        <f t="shared" si="156"/>
        <v>0</v>
      </c>
      <c r="AJ215">
        <f t="shared" si="157"/>
        <v>0</v>
      </c>
      <c r="AK215">
        <f t="shared" si="158"/>
        <v>-0.12511459803599179</v>
      </c>
      <c r="AL215">
        <f t="shared" si="159"/>
        <v>0</v>
      </c>
      <c r="AM215">
        <f t="shared" si="160"/>
        <v>0</v>
      </c>
      <c r="AN215">
        <f t="shared" si="161"/>
        <v>-6.3255065097045371E-3</v>
      </c>
      <c r="AO215">
        <f t="shared" si="162"/>
        <v>0</v>
      </c>
      <c r="AP215">
        <f t="shared" si="163"/>
        <v>0</v>
      </c>
    </row>
    <row r="216" spans="1:42">
      <c r="A216">
        <v>206</v>
      </c>
      <c r="B216">
        <f t="shared" si="126"/>
        <v>-1.2594245106563184</v>
      </c>
      <c r="C216">
        <f t="shared" si="127"/>
        <v>0</v>
      </c>
      <c r="D216">
        <f t="shared" si="128"/>
        <v>8.984059020904045E-2</v>
      </c>
      <c r="E216">
        <f t="shared" si="123"/>
        <v>0</v>
      </c>
      <c r="F216">
        <f t="shared" si="129"/>
        <v>0</v>
      </c>
      <c r="G216">
        <f t="shared" si="124"/>
        <v>2.7459727144812929E-2</v>
      </c>
      <c r="H216">
        <f t="shared" si="125"/>
        <v>0</v>
      </c>
      <c r="I216">
        <f t="shared" si="130"/>
        <v>0</v>
      </c>
      <c r="J216">
        <f t="shared" si="131"/>
        <v>9.1524746065363871E-2</v>
      </c>
      <c r="K216">
        <f t="shared" si="132"/>
        <v>0</v>
      </c>
      <c r="L216">
        <f t="shared" si="133"/>
        <v>0</v>
      </c>
      <c r="M216">
        <f t="shared" si="134"/>
        <v>5.3747195957093208E-2</v>
      </c>
      <c r="N216">
        <f t="shared" si="135"/>
        <v>0</v>
      </c>
      <c r="O216">
        <f t="shared" si="136"/>
        <v>0</v>
      </c>
      <c r="P216">
        <f t="shared" si="137"/>
        <v>2.3063061029708454E-2</v>
      </c>
      <c r="Q216">
        <f t="shared" si="138"/>
        <v>0</v>
      </c>
      <c r="R216">
        <f t="shared" si="139"/>
        <v>0</v>
      </c>
      <c r="S216">
        <f t="shared" si="140"/>
        <v>5.5213983081340512E-2</v>
      </c>
      <c r="T216">
        <f t="shared" si="141"/>
        <v>0</v>
      </c>
      <c r="U216">
        <f t="shared" si="142"/>
        <v>0</v>
      </c>
      <c r="V216">
        <f t="shared" si="143"/>
        <v>0.22489341297988563</v>
      </c>
      <c r="W216">
        <f t="shared" si="144"/>
        <v>0</v>
      </c>
      <c r="X216">
        <f t="shared" si="145"/>
        <v>0</v>
      </c>
      <c r="Y216">
        <f t="shared" si="146"/>
        <v>0.16678557907613323</v>
      </c>
      <c r="Z216">
        <f t="shared" si="147"/>
        <v>0</v>
      </c>
      <c r="AA216">
        <f t="shared" si="148"/>
        <v>0</v>
      </c>
      <c r="AB216">
        <f t="shared" si="149"/>
        <v>0.1712330254595833</v>
      </c>
      <c r="AC216">
        <f t="shared" si="150"/>
        <v>0</v>
      </c>
      <c r="AD216">
        <f t="shared" si="151"/>
        <v>0</v>
      </c>
      <c r="AE216">
        <f t="shared" si="152"/>
        <v>0.17083162837141663</v>
      </c>
      <c r="AF216">
        <f t="shared" si="153"/>
        <v>0</v>
      </c>
      <c r="AG216">
        <f t="shared" si="154"/>
        <v>0</v>
      </c>
      <c r="AH216">
        <f t="shared" si="155"/>
        <v>0.25175948579422669</v>
      </c>
      <c r="AI216">
        <f t="shared" si="156"/>
        <v>0</v>
      </c>
      <c r="AJ216">
        <f t="shared" si="157"/>
        <v>0</v>
      </c>
      <c r="AK216">
        <f t="shared" si="158"/>
        <v>9.1623777029083531E-2</v>
      </c>
      <c r="AL216">
        <f t="shared" si="159"/>
        <v>0</v>
      </c>
      <c r="AM216">
        <f t="shared" si="160"/>
        <v>0</v>
      </c>
      <c r="AN216">
        <f t="shared" si="161"/>
        <v>9.0257437415596775E-2</v>
      </c>
      <c r="AO216">
        <f t="shared" si="162"/>
        <v>0</v>
      </c>
      <c r="AP216">
        <f t="shared" si="163"/>
        <v>0</v>
      </c>
    </row>
    <row r="217" spans="1:42">
      <c r="A217">
        <v>207</v>
      </c>
      <c r="B217">
        <f t="shared" si="126"/>
        <v>-1.1971361958612319</v>
      </c>
      <c r="C217">
        <f t="shared" si="127"/>
        <v>0</v>
      </c>
      <c r="D217">
        <f t="shared" si="128"/>
        <v>2.4437955567639502E-2</v>
      </c>
      <c r="E217">
        <f t="shared" si="123"/>
        <v>0</v>
      </c>
      <c r="F217">
        <f t="shared" si="129"/>
        <v>0</v>
      </c>
      <c r="G217">
        <f t="shared" si="124"/>
        <v>-2.2686795250233427E-2</v>
      </c>
      <c r="H217">
        <f t="shared" si="125"/>
        <v>0</v>
      </c>
      <c r="I217">
        <f t="shared" si="130"/>
        <v>0</v>
      </c>
      <c r="J217">
        <f t="shared" si="131"/>
        <v>2.6251797923178444E-2</v>
      </c>
      <c r="K217">
        <f t="shared" si="132"/>
        <v>0</v>
      </c>
      <c r="L217">
        <f t="shared" si="133"/>
        <v>0</v>
      </c>
      <c r="M217">
        <f t="shared" si="134"/>
        <v>-3.8546307020834725E-3</v>
      </c>
      <c r="N217">
        <f t="shared" si="135"/>
        <v>0</v>
      </c>
      <c r="O217">
        <f t="shared" si="136"/>
        <v>0</v>
      </c>
      <c r="P217">
        <f t="shared" si="137"/>
        <v>-2.532164515516655E-2</v>
      </c>
      <c r="Q217">
        <f t="shared" si="138"/>
        <v>0</v>
      </c>
      <c r="R217">
        <f t="shared" si="139"/>
        <v>0</v>
      </c>
      <c r="S217">
        <f t="shared" si="140"/>
        <v>-2.9057246385022495E-4</v>
      </c>
      <c r="T217">
        <f t="shared" si="141"/>
        <v>0</v>
      </c>
      <c r="U217">
        <f t="shared" si="142"/>
        <v>0</v>
      </c>
      <c r="V217">
        <f t="shared" si="143"/>
        <v>0.17956169022235002</v>
      </c>
      <c r="W217">
        <f t="shared" si="144"/>
        <v>0</v>
      </c>
      <c r="X217">
        <f t="shared" si="145"/>
        <v>0</v>
      </c>
      <c r="Y217">
        <f t="shared" si="146"/>
        <v>0.12634748171176469</v>
      </c>
      <c r="Z217">
        <f t="shared" si="147"/>
        <v>0</v>
      </c>
      <c r="AA217">
        <f t="shared" si="148"/>
        <v>0</v>
      </c>
      <c r="AB217">
        <f t="shared" si="149"/>
        <v>0.12898504552572998</v>
      </c>
      <c r="AC217">
        <f t="shared" si="150"/>
        <v>0</v>
      </c>
      <c r="AD217">
        <f t="shared" si="151"/>
        <v>0</v>
      </c>
      <c r="AE217">
        <f t="shared" si="152"/>
        <v>0.12178445251758196</v>
      </c>
      <c r="AF217">
        <f t="shared" si="153"/>
        <v>0</v>
      </c>
      <c r="AG217">
        <f t="shared" si="154"/>
        <v>0</v>
      </c>
      <c r="AH217">
        <f t="shared" si="155"/>
        <v>0.22799249749595929</v>
      </c>
      <c r="AI217">
        <f t="shared" si="156"/>
        <v>0</v>
      </c>
      <c r="AJ217">
        <f t="shared" si="157"/>
        <v>0</v>
      </c>
      <c r="AK217">
        <f t="shared" si="158"/>
        <v>4.4668862300762946E-2</v>
      </c>
      <c r="AL217">
        <f t="shared" si="159"/>
        <v>0</v>
      </c>
      <c r="AM217">
        <f t="shared" si="160"/>
        <v>0</v>
      </c>
      <c r="AN217">
        <f t="shared" si="161"/>
        <v>6.5185420328013555E-2</v>
      </c>
      <c r="AO217">
        <f t="shared" si="162"/>
        <v>0</v>
      </c>
      <c r="AP217">
        <f t="shared" si="163"/>
        <v>0</v>
      </c>
    </row>
    <row r="218" spans="1:42">
      <c r="A218">
        <v>208</v>
      </c>
      <c r="B218">
        <f t="shared" si="126"/>
        <v>-0.83261180677307267</v>
      </c>
      <c r="C218">
        <f t="shared" si="127"/>
        <v>0</v>
      </c>
      <c r="D218">
        <f t="shared" si="128"/>
        <v>-0.52953122550418241</v>
      </c>
      <c r="E218">
        <f t="shared" si="123"/>
        <v>0</v>
      </c>
      <c r="F218">
        <f t="shared" si="129"/>
        <v>0</v>
      </c>
      <c r="G218">
        <f t="shared" si="124"/>
        <v>-0.37944627263112585</v>
      </c>
      <c r="H218">
        <f t="shared" si="125"/>
        <v>0</v>
      </c>
      <c r="I218">
        <f t="shared" si="130"/>
        <v>0</v>
      </c>
      <c r="J218">
        <f t="shared" si="131"/>
        <v>-0.580510382234662</v>
      </c>
      <c r="K218">
        <f t="shared" si="132"/>
        <v>0</v>
      </c>
      <c r="L218">
        <f t="shared" si="133"/>
        <v>0</v>
      </c>
      <c r="M218">
        <f t="shared" si="134"/>
        <v>-0.43447402634475107</v>
      </c>
      <c r="N218">
        <f t="shared" si="135"/>
        <v>0</v>
      </c>
      <c r="O218">
        <f t="shared" si="136"/>
        <v>0</v>
      </c>
      <c r="P218">
        <f t="shared" si="137"/>
        <v>-0.34603706745803509</v>
      </c>
      <c r="Q218">
        <f t="shared" si="138"/>
        <v>0</v>
      </c>
      <c r="R218">
        <f t="shared" si="139"/>
        <v>0</v>
      </c>
      <c r="S218">
        <f t="shared" si="140"/>
        <v>-0.43270877627687376</v>
      </c>
      <c r="T218">
        <f t="shared" si="141"/>
        <v>0</v>
      </c>
      <c r="U218">
        <f t="shared" si="142"/>
        <v>0</v>
      </c>
      <c r="V218">
        <f t="shared" si="143"/>
        <v>-0.23795082213113172</v>
      </c>
      <c r="W218">
        <f t="shared" si="144"/>
        <v>0</v>
      </c>
      <c r="X218">
        <f t="shared" si="145"/>
        <v>0</v>
      </c>
      <c r="Y218">
        <f t="shared" si="146"/>
        <v>-0.22168905251641524</v>
      </c>
      <c r="Z218">
        <f t="shared" si="147"/>
        <v>0</v>
      </c>
      <c r="AA218">
        <f t="shared" si="148"/>
        <v>0</v>
      </c>
      <c r="AB218">
        <f t="shared" si="149"/>
        <v>-0.21619625448447355</v>
      </c>
      <c r="AC218">
        <f t="shared" si="150"/>
        <v>0</v>
      </c>
      <c r="AD218">
        <f t="shared" si="151"/>
        <v>0</v>
      </c>
      <c r="AE218">
        <f t="shared" si="152"/>
        <v>-0.26017441205351144</v>
      </c>
      <c r="AF218">
        <f t="shared" si="153"/>
        <v>0</v>
      </c>
      <c r="AG218">
        <f t="shared" si="154"/>
        <v>0</v>
      </c>
      <c r="AH218">
        <f t="shared" si="155"/>
        <v>0.10313337149080071</v>
      </c>
      <c r="AI218">
        <f t="shared" si="156"/>
        <v>0</v>
      </c>
      <c r="AJ218">
        <f t="shared" si="157"/>
        <v>0</v>
      </c>
      <c r="AK218">
        <f t="shared" si="158"/>
        <v>-0.34027604511572784</v>
      </c>
      <c r="AL218">
        <f t="shared" si="159"/>
        <v>0</v>
      </c>
      <c r="AM218">
        <f t="shared" si="160"/>
        <v>0</v>
      </c>
      <c r="AN218">
        <f t="shared" si="161"/>
        <v>-6.6370572290440299E-2</v>
      </c>
      <c r="AO218">
        <f t="shared" si="162"/>
        <v>0</v>
      </c>
      <c r="AP218">
        <f t="shared" si="163"/>
        <v>0</v>
      </c>
    </row>
    <row r="219" spans="1:42">
      <c r="A219">
        <v>209</v>
      </c>
      <c r="B219">
        <f t="shared" si="126"/>
        <v>-0.24835723608094232</v>
      </c>
      <c r="C219">
        <f t="shared" si="127"/>
        <v>0</v>
      </c>
      <c r="D219">
        <f t="shared" si="128"/>
        <v>-1.8375603071910838</v>
      </c>
      <c r="E219">
        <f t="shared" si="123"/>
        <v>0</v>
      </c>
      <c r="F219">
        <f t="shared" si="129"/>
        <v>0</v>
      </c>
      <c r="G219">
        <f t="shared" si="124"/>
        <v>-1.1767561628547074</v>
      </c>
      <c r="H219">
        <f t="shared" si="125"/>
        <v>0</v>
      </c>
      <c r="I219">
        <f t="shared" si="130"/>
        <v>0</v>
      </c>
      <c r="J219">
        <f t="shared" si="131"/>
        <v>-2.8292320053282483</v>
      </c>
      <c r="K219">
        <f t="shared" si="132"/>
        <v>0</v>
      </c>
      <c r="L219">
        <f t="shared" si="133"/>
        <v>0</v>
      </c>
      <c r="M219">
        <f t="shared" si="134"/>
        <v>-1.457871572751869</v>
      </c>
      <c r="N219">
        <f t="shared" si="135"/>
        <v>0</v>
      </c>
      <c r="O219">
        <f t="shared" si="136"/>
        <v>0</v>
      </c>
      <c r="P219">
        <f t="shared" si="137"/>
        <v>-0.99389012787102804</v>
      </c>
      <c r="Q219">
        <f t="shared" si="138"/>
        <v>0</v>
      </c>
      <c r="R219">
        <f t="shared" si="139"/>
        <v>0</v>
      </c>
      <c r="S219">
        <f t="shared" si="140"/>
        <v>-1.6082599494777701</v>
      </c>
      <c r="T219">
        <f t="shared" si="141"/>
        <v>0</v>
      </c>
      <c r="U219">
        <f t="shared" si="142"/>
        <v>0</v>
      </c>
      <c r="V219">
        <f t="shared" si="143"/>
        <v>-1.7748873846213542</v>
      </c>
      <c r="W219">
        <f t="shared" si="144"/>
        <v>0</v>
      </c>
      <c r="X219">
        <f t="shared" si="145"/>
        <v>0</v>
      </c>
      <c r="Y219">
        <f t="shared" si="146"/>
        <v>-1.3388796407083632</v>
      </c>
      <c r="Z219">
        <f t="shared" si="147"/>
        <v>0</v>
      </c>
      <c r="AA219">
        <f t="shared" si="148"/>
        <v>0</v>
      </c>
      <c r="AB219">
        <f t="shared" si="149"/>
        <v>-1.2838689630535345</v>
      </c>
      <c r="AC219">
        <f t="shared" si="150"/>
        <v>0</v>
      </c>
      <c r="AD219">
        <f t="shared" si="151"/>
        <v>0</v>
      </c>
      <c r="AE219">
        <f t="shared" si="152"/>
        <v>-1.1613138945824568</v>
      </c>
      <c r="AF219">
        <f t="shared" si="153"/>
        <v>0</v>
      </c>
      <c r="AG219">
        <f t="shared" si="154"/>
        <v>0</v>
      </c>
      <c r="AH219">
        <f t="shared" si="155"/>
        <v>0.41535860157622384</v>
      </c>
      <c r="AI219">
        <f t="shared" si="156"/>
        <v>0</v>
      </c>
      <c r="AJ219">
        <f t="shared" si="157"/>
        <v>0</v>
      </c>
      <c r="AK219">
        <f t="shared" si="158"/>
        <v>-1.4497366475284066</v>
      </c>
      <c r="AL219">
        <f t="shared" si="159"/>
        <v>0</v>
      </c>
      <c r="AM219">
        <f t="shared" si="160"/>
        <v>0</v>
      </c>
      <c r="AN219">
        <f t="shared" si="161"/>
        <v>-8.3089254261046547E-2</v>
      </c>
      <c r="AO219">
        <f t="shared" si="162"/>
        <v>0</v>
      </c>
      <c r="AP219">
        <f t="shared" si="163"/>
        <v>0</v>
      </c>
    </row>
    <row r="220" spans="1:42">
      <c r="A220">
        <v>210</v>
      </c>
      <c r="B220">
        <f t="shared" si="126"/>
        <v>0.41567076151736726</v>
      </c>
      <c r="C220">
        <f t="shared" si="127"/>
        <v>0</v>
      </c>
      <c r="D220">
        <f t="shared" si="128"/>
        <v>-1.4613822247961914</v>
      </c>
      <c r="E220">
        <f t="shared" si="123"/>
        <v>0</v>
      </c>
      <c r="F220">
        <f t="shared" si="129"/>
        <v>0</v>
      </c>
      <c r="G220">
        <f t="shared" si="124"/>
        <v>-0.92005146954770067</v>
      </c>
      <c r="H220">
        <f t="shared" si="125"/>
        <v>0</v>
      </c>
      <c r="I220">
        <f t="shared" si="130"/>
        <v>0</v>
      </c>
      <c r="J220">
        <f t="shared" si="131"/>
        <v>-1.9716574540540659</v>
      </c>
      <c r="K220">
        <f t="shared" si="132"/>
        <v>0</v>
      </c>
      <c r="L220">
        <f t="shared" si="133"/>
        <v>0</v>
      </c>
      <c r="M220">
        <f t="shared" si="134"/>
        <v>-1.1228676028806293</v>
      </c>
      <c r="N220">
        <f t="shared" si="135"/>
        <v>0</v>
      </c>
      <c r="O220">
        <f t="shared" si="136"/>
        <v>0</v>
      </c>
      <c r="P220">
        <f t="shared" si="137"/>
        <v>-0.79152380960358559</v>
      </c>
      <c r="Q220">
        <f t="shared" si="138"/>
        <v>0</v>
      </c>
      <c r="R220">
        <f t="shared" si="139"/>
        <v>0</v>
      </c>
      <c r="S220">
        <f t="shared" si="140"/>
        <v>-1.2006122773070333</v>
      </c>
      <c r="T220">
        <f t="shared" si="141"/>
        <v>0</v>
      </c>
      <c r="U220">
        <f t="shared" si="142"/>
        <v>0</v>
      </c>
      <c r="V220">
        <f t="shared" si="143"/>
        <v>-1.1877022343326145</v>
      </c>
      <c r="W220">
        <f t="shared" si="144"/>
        <v>0</v>
      </c>
      <c r="X220">
        <f t="shared" si="145"/>
        <v>0</v>
      </c>
      <c r="Y220">
        <f t="shared" si="146"/>
        <v>-0.93026600350020816</v>
      </c>
      <c r="Z220">
        <f t="shared" si="147"/>
        <v>0</v>
      </c>
      <c r="AA220">
        <f t="shared" si="148"/>
        <v>0</v>
      </c>
      <c r="AB220">
        <f t="shared" si="149"/>
        <v>-0.8941993873702978</v>
      </c>
      <c r="AC220">
        <f t="shared" si="150"/>
        <v>0</v>
      </c>
      <c r="AD220">
        <f t="shared" si="151"/>
        <v>0</v>
      </c>
      <c r="AE220">
        <f t="shared" si="152"/>
        <v>-0.87168358630858866</v>
      </c>
      <c r="AF220">
        <f t="shared" si="153"/>
        <v>0</v>
      </c>
      <c r="AG220">
        <f t="shared" si="154"/>
        <v>0</v>
      </c>
      <c r="AH220">
        <f t="shared" si="155"/>
        <v>0.19441787147486411</v>
      </c>
      <c r="AI220">
        <f t="shared" si="156"/>
        <v>0</v>
      </c>
      <c r="AJ220">
        <f t="shared" si="157"/>
        <v>0</v>
      </c>
      <c r="AK220">
        <f t="shared" si="158"/>
        <v>-1.0597456164425436</v>
      </c>
      <c r="AL220">
        <f t="shared" si="159"/>
        <v>0</v>
      </c>
      <c r="AM220">
        <f t="shared" si="160"/>
        <v>0</v>
      </c>
      <c r="AN220">
        <f t="shared" si="161"/>
        <v>-0.1186309288854886</v>
      </c>
      <c r="AO220">
        <f t="shared" si="162"/>
        <v>0</v>
      </c>
      <c r="AP220">
        <f t="shared" si="163"/>
        <v>0</v>
      </c>
    </row>
    <row r="221" spans="1:42">
      <c r="A221">
        <v>211</v>
      </c>
      <c r="B221">
        <f t="shared" si="126"/>
        <v>0.99532724797900751</v>
      </c>
      <c r="C221">
        <f t="shared" si="127"/>
        <v>0</v>
      </c>
      <c r="D221">
        <f t="shared" si="128"/>
        <v>-0.24538441113590226</v>
      </c>
      <c r="E221">
        <f t="shared" si="123"/>
        <v>0</v>
      </c>
      <c r="F221">
        <f t="shared" si="129"/>
        <v>0</v>
      </c>
      <c r="G221">
        <f t="shared" si="124"/>
        <v>-0.20683864502233718</v>
      </c>
      <c r="H221">
        <f t="shared" si="125"/>
        <v>0</v>
      </c>
      <c r="I221">
        <f t="shared" si="130"/>
        <v>0</v>
      </c>
      <c r="J221">
        <f t="shared" si="131"/>
        <v>-0.2558219369804613</v>
      </c>
      <c r="K221">
        <f t="shared" si="132"/>
        <v>0</v>
      </c>
      <c r="L221">
        <f t="shared" si="133"/>
        <v>0</v>
      </c>
      <c r="M221">
        <f t="shared" si="134"/>
        <v>-0.22251668900851618</v>
      </c>
      <c r="N221">
        <f t="shared" si="135"/>
        <v>0</v>
      </c>
      <c r="O221">
        <f t="shared" si="136"/>
        <v>0</v>
      </c>
      <c r="P221">
        <f t="shared" si="137"/>
        <v>-0.1949500019178243</v>
      </c>
      <c r="Q221">
        <f t="shared" si="138"/>
        <v>0</v>
      </c>
      <c r="R221">
        <f t="shared" si="139"/>
        <v>0</v>
      </c>
      <c r="S221">
        <f t="shared" si="140"/>
        <v>-0.21553514402568696</v>
      </c>
      <c r="T221">
        <f t="shared" si="141"/>
        <v>0</v>
      </c>
      <c r="U221">
        <f t="shared" si="142"/>
        <v>0</v>
      </c>
      <c r="V221">
        <f t="shared" si="143"/>
        <v>-1.5250404759169722E-2</v>
      </c>
      <c r="W221">
        <f t="shared" si="144"/>
        <v>0</v>
      </c>
      <c r="X221">
        <f t="shared" si="145"/>
        <v>0</v>
      </c>
      <c r="Y221">
        <f t="shared" si="146"/>
        <v>-4.0646513811619212E-2</v>
      </c>
      <c r="Z221">
        <f t="shared" si="147"/>
        <v>0</v>
      </c>
      <c r="AA221">
        <f t="shared" si="148"/>
        <v>0</v>
      </c>
      <c r="AB221">
        <f t="shared" si="149"/>
        <v>-3.9296002228768945E-2</v>
      </c>
      <c r="AC221">
        <f t="shared" si="150"/>
        <v>0</v>
      </c>
      <c r="AD221">
        <f t="shared" si="151"/>
        <v>0</v>
      </c>
      <c r="AE221">
        <f t="shared" si="152"/>
        <v>-7.0404191437901886E-2</v>
      </c>
      <c r="AF221">
        <f t="shared" si="153"/>
        <v>0</v>
      </c>
      <c r="AG221">
        <f t="shared" si="154"/>
        <v>0</v>
      </c>
      <c r="AH221">
        <f t="shared" si="155"/>
        <v>0.15144342925846188</v>
      </c>
      <c r="AI221">
        <f t="shared" si="156"/>
        <v>0</v>
      </c>
      <c r="AJ221">
        <f t="shared" si="157"/>
        <v>0</v>
      </c>
      <c r="AK221">
        <f t="shared" si="158"/>
        <v>-0.14372899878604128</v>
      </c>
      <c r="AL221">
        <f t="shared" si="159"/>
        <v>0</v>
      </c>
      <c r="AM221">
        <f t="shared" si="160"/>
        <v>0</v>
      </c>
      <c r="AN221">
        <f t="shared" si="161"/>
        <v>-1.2696478489502616E-2</v>
      </c>
      <c r="AO221">
        <f t="shared" si="162"/>
        <v>0</v>
      </c>
      <c r="AP221">
        <f t="shared" si="163"/>
        <v>0</v>
      </c>
    </row>
    <row r="222" spans="1:42">
      <c r="A222">
        <v>212</v>
      </c>
      <c r="B222">
        <f t="shared" si="126"/>
        <v>1.3426123415835891</v>
      </c>
      <c r="C222">
        <f t="shared" si="127"/>
        <v>0</v>
      </c>
      <c r="D222">
        <f t="shared" si="128"/>
        <v>0.16508025375031599</v>
      </c>
      <c r="E222">
        <f t="shared" si="123"/>
        <v>0</v>
      </c>
      <c r="F222">
        <f t="shared" si="129"/>
        <v>0</v>
      </c>
      <c r="G222">
        <f t="shared" si="124"/>
        <v>8.9508815525947139E-2</v>
      </c>
      <c r="H222">
        <f t="shared" si="125"/>
        <v>0</v>
      </c>
      <c r="I222">
        <f t="shared" si="130"/>
        <v>0</v>
      </c>
      <c r="J222">
        <f t="shared" si="131"/>
        <v>0.16545730153039084</v>
      </c>
      <c r="K222">
        <f t="shared" si="132"/>
        <v>0</v>
      </c>
      <c r="L222">
        <f t="shared" si="133"/>
        <v>0</v>
      </c>
      <c r="M222">
        <f t="shared" si="134"/>
        <v>0.12340166852554058</v>
      </c>
      <c r="N222">
        <f t="shared" si="135"/>
        <v>0</v>
      </c>
      <c r="O222">
        <f t="shared" si="136"/>
        <v>0</v>
      </c>
      <c r="P222">
        <f t="shared" si="137"/>
        <v>8.4760838496102497E-2</v>
      </c>
      <c r="Q222">
        <f t="shared" si="138"/>
        <v>0</v>
      </c>
      <c r="R222">
        <f t="shared" si="139"/>
        <v>0</v>
      </c>
      <c r="S222">
        <f t="shared" si="140"/>
        <v>0.12196999159945765</v>
      </c>
      <c r="T222">
        <f t="shared" si="141"/>
        <v>0</v>
      </c>
      <c r="U222">
        <f t="shared" si="142"/>
        <v>0</v>
      </c>
      <c r="V222">
        <f t="shared" si="143"/>
        <v>0.27633853206378056</v>
      </c>
      <c r="W222">
        <f t="shared" si="144"/>
        <v>0</v>
      </c>
      <c r="X222">
        <f t="shared" si="145"/>
        <v>0</v>
      </c>
      <c r="Y222">
        <f t="shared" si="146"/>
        <v>0.21357503319038473</v>
      </c>
      <c r="Z222">
        <f t="shared" si="147"/>
        <v>0</v>
      </c>
      <c r="AA222">
        <f t="shared" si="148"/>
        <v>0</v>
      </c>
      <c r="AB222">
        <f t="shared" si="149"/>
        <v>0.22144534545600747</v>
      </c>
      <c r="AC222">
        <f t="shared" si="150"/>
        <v>0</v>
      </c>
      <c r="AD222">
        <f t="shared" si="151"/>
        <v>0</v>
      </c>
      <c r="AE222">
        <f t="shared" si="152"/>
        <v>0.22840946761835568</v>
      </c>
      <c r="AF222">
        <f t="shared" si="153"/>
        <v>0</v>
      </c>
      <c r="AG222">
        <f t="shared" si="154"/>
        <v>0</v>
      </c>
      <c r="AH222">
        <f t="shared" si="155"/>
        <v>0.28213440185626015</v>
      </c>
      <c r="AI222">
        <f t="shared" si="156"/>
        <v>0</v>
      </c>
      <c r="AJ222">
        <f t="shared" si="157"/>
        <v>0</v>
      </c>
      <c r="AK222">
        <f t="shared" si="158"/>
        <v>0.14678272508491874</v>
      </c>
      <c r="AL222">
        <f t="shared" si="159"/>
        <v>0</v>
      </c>
      <c r="AM222">
        <f t="shared" si="160"/>
        <v>0</v>
      </c>
      <c r="AN222">
        <f t="shared" si="161"/>
        <v>0.12371284835411733</v>
      </c>
      <c r="AO222">
        <f t="shared" si="162"/>
        <v>0</v>
      </c>
      <c r="AP222">
        <f t="shared" si="163"/>
        <v>0</v>
      </c>
    </row>
    <row r="223" spans="1:42">
      <c r="A223">
        <v>213</v>
      </c>
      <c r="B223">
        <f t="shared" si="126"/>
        <v>1.363225110117368</v>
      </c>
      <c r="C223">
        <f t="shared" si="127"/>
        <v>0</v>
      </c>
      <c r="D223">
        <f t="shared" si="128"/>
        <v>0.18170055040361799</v>
      </c>
      <c r="E223">
        <f t="shared" si="123"/>
        <v>0</v>
      </c>
      <c r="F223">
        <f t="shared" si="129"/>
        <v>0</v>
      </c>
      <c r="G223">
        <f t="shared" si="124"/>
        <v>0.10401330598816427</v>
      </c>
      <c r="H223">
        <f t="shared" si="125"/>
        <v>0</v>
      </c>
      <c r="I223">
        <f t="shared" si="130"/>
        <v>0</v>
      </c>
      <c r="J223">
        <f t="shared" si="131"/>
        <v>0.18165219704960744</v>
      </c>
      <c r="K223">
        <f t="shared" si="132"/>
        <v>0</v>
      </c>
      <c r="L223">
        <f t="shared" si="133"/>
        <v>0</v>
      </c>
      <c r="M223">
        <f t="shared" si="134"/>
        <v>0.13937493795220224</v>
      </c>
      <c r="N223">
        <f t="shared" si="135"/>
        <v>0</v>
      </c>
      <c r="O223">
        <f t="shared" si="136"/>
        <v>0</v>
      </c>
      <c r="P223">
        <f t="shared" si="137"/>
        <v>9.9532171852491746E-2</v>
      </c>
      <c r="Q223">
        <f t="shared" si="138"/>
        <v>0</v>
      </c>
      <c r="R223">
        <f t="shared" si="139"/>
        <v>0</v>
      </c>
      <c r="S223">
        <f t="shared" si="140"/>
        <v>0.13726259622386117</v>
      </c>
      <c r="T223">
        <f t="shared" si="141"/>
        <v>0</v>
      </c>
      <c r="U223">
        <f t="shared" si="142"/>
        <v>0</v>
      </c>
      <c r="V223">
        <f t="shared" si="143"/>
        <v>0.2876144816406967</v>
      </c>
      <c r="W223">
        <f t="shared" si="144"/>
        <v>0</v>
      </c>
      <c r="X223">
        <f t="shared" si="145"/>
        <v>0</v>
      </c>
      <c r="Y223">
        <f t="shared" si="146"/>
        <v>0.2239673553482695</v>
      </c>
      <c r="Z223">
        <f t="shared" si="147"/>
        <v>0</v>
      </c>
      <c r="AA223">
        <f t="shared" si="148"/>
        <v>0</v>
      </c>
      <c r="AB223">
        <f t="shared" si="149"/>
        <v>0.23285978894000792</v>
      </c>
      <c r="AC223">
        <f t="shared" si="150"/>
        <v>0</v>
      </c>
      <c r="AD223">
        <f t="shared" si="151"/>
        <v>0</v>
      </c>
      <c r="AE223">
        <f t="shared" si="152"/>
        <v>0.24124386862546721</v>
      </c>
      <c r="AF223">
        <f t="shared" si="153"/>
        <v>0</v>
      </c>
      <c r="AG223">
        <f t="shared" si="154"/>
        <v>0</v>
      </c>
      <c r="AH223">
        <f t="shared" si="155"/>
        <v>0.28932999026709605</v>
      </c>
      <c r="AI223">
        <f t="shared" si="156"/>
        <v>0</v>
      </c>
      <c r="AJ223">
        <f t="shared" si="157"/>
        <v>0</v>
      </c>
      <c r="AK223">
        <f t="shared" si="158"/>
        <v>0.15917161363955579</v>
      </c>
      <c r="AL223">
        <f t="shared" si="159"/>
        <v>0</v>
      </c>
      <c r="AM223">
        <f t="shared" si="160"/>
        <v>0</v>
      </c>
      <c r="AN223">
        <f t="shared" si="161"/>
        <v>0.13193720356311089</v>
      </c>
      <c r="AO223">
        <f t="shared" si="162"/>
        <v>0</v>
      </c>
      <c r="AP223">
        <f t="shared" si="163"/>
        <v>0</v>
      </c>
    </row>
    <row r="224" spans="1:42">
      <c r="A224">
        <v>214</v>
      </c>
      <c r="B224">
        <f t="shared" si="126"/>
        <v>1.0418626681255125</v>
      </c>
      <c r="C224">
        <f t="shared" si="127"/>
        <v>0</v>
      </c>
      <c r="D224">
        <f t="shared" si="128"/>
        <v>-0.17505492157372249</v>
      </c>
      <c r="E224">
        <f t="shared" si="123"/>
        <v>0</v>
      </c>
      <c r="F224">
        <f t="shared" si="129"/>
        <v>0</v>
      </c>
      <c r="G224">
        <f t="shared" si="124"/>
        <v>-0.16143537849855849</v>
      </c>
      <c r="H224">
        <f t="shared" si="125"/>
        <v>0</v>
      </c>
      <c r="I224">
        <f t="shared" si="130"/>
        <v>0</v>
      </c>
      <c r="J224">
        <f t="shared" si="131"/>
        <v>-0.18009490704413</v>
      </c>
      <c r="K224">
        <f t="shared" si="132"/>
        <v>0</v>
      </c>
      <c r="L224">
        <f t="shared" si="133"/>
        <v>0</v>
      </c>
      <c r="M224">
        <f t="shared" si="134"/>
        <v>-0.167751705904718</v>
      </c>
      <c r="N224">
        <f t="shared" si="135"/>
        <v>0</v>
      </c>
      <c r="O224">
        <f t="shared" si="136"/>
        <v>0</v>
      </c>
      <c r="P224">
        <f t="shared" si="137"/>
        <v>-0.15409086276466688</v>
      </c>
      <c r="Q224">
        <f t="shared" si="138"/>
        <v>0</v>
      </c>
      <c r="R224">
        <f t="shared" si="139"/>
        <v>0</v>
      </c>
      <c r="S224">
        <f t="shared" si="140"/>
        <v>-0.16084329408511078</v>
      </c>
      <c r="T224">
        <f t="shared" si="141"/>
        <v>0</v>
      </c>
      <c r="U224">
        <f t="shared" si="142"/>
        <v>0</v>
      </c>
      <c r="V224">
        <f t="shared" si="143"/>
        <v>3.6894056009609155E-2</v>
      </c>
      <c r="W224">
        <f t="shared" si="144"/>
        <v>0</v>
      </c>
      <c r="X224">
        <f t="shared" si="145"/>
        <v>0</v>
      </c>
      <c r="Y224">
        <f t="shared" si="146"/>
        <v>3.1172242729051725E-3</v>
      </c>
      <c r="Z224">
        <f t="shared" si="147"/>
        <v>0</v>
      </c>
      <c r="AA224">
        <f t="shared" si="148"/>
        <v>0</v>
      </c>
      <c r="AB224">
        <f t="shared" si="149"/>
        <v>4.1354620013001053E-3</v>
      </c>
      <c r="AC224">
        <f t="shared" si="150"/>
        <v>0</v>
      </c>
      <c r="AD224">
        <f t="shared" si="151"/>
        <v>0</v>
      </c>
      <c r="AE224">
        <f t="shared" si="152"/>
        <v>-2.1713423369872364E-2</v>
      </c>
      <c r="AF224">
        <f t="shared" si="153"/>
        <v>0</v>
      </c>
      <c r="AG224">
        <f t="shared" si="154"/>
        <v>0</v>
      </c>
      <c r="AH224">
        <f t="shared" si="155"/>
        <v>0.16834422886662437</v>
      </c>
      <c r="AI224">
        <f t="shared" si="156"/>
        <v>0</v>
      </c>
      <c r="AJ224">
        <f t="shared" si="157"/>
        <v>0</v>
      </c>
      <c r="AK224">
        <f t="shared" si="158"/>
        <v>-9.5107212713175127E-2</v>
      </c>
      <c r="AL224">
        <f t="shared" si="159"/>
        <v>0</v>
      </c>
      <c r="AM224">
        <f t="shared" si="160"/>
        <v>0</v>
      </c>
      <c r="AN224">
        <f t="shared" si="161"/>
        <v>4.4896713192009718E-3</v>
      </c>
      <c r="AO224">
        <f t="shared" si="162"/>
        <v>0</v>
      </c>
      <c r="AP224">
        <f t="shared" si="163"/>
        <v>0</v>
      </c>
    </row>
    <row r="225" spans="1:42">
      <c r="A225">
        <v>215</v>
      </c>
      <c r="B225">
        <f t="shared" si="126"/>
        <v>0.44854185704251709</v>
      </c>
      <c r="C225">
        <f t="shared" si="127"/>
        <v>0</v>
      </c>
      <c r="D225">
        <f t="shared" si="128"/>
        <v>-1.3834846159374954</v>
      </c>
      <c r="E225">
        <f t="shared" si="123"/>
        <v>0</v>
      </c>
      <c r="F225">
        <f t="shared" si="129"/>
        <v>0</v>
      </c>
      <c r="G225">
        <f t="shared" si="124"/>
        <v>-0.8722950827832725</v>
      </c>
      <c r="H225">
        <f t="shared" si="125"/>
        <v>0</v>
      </c>
      <c r="I225">
        <f t="shared" si="130"/>
        <v>0</v>
      </c>
      <c r="J225">
        <f t="shared" si="131"/>
        <v>-1.826059016508081</v>
      </c>
      <c r="K225">
        <f t="shared" si="132"/>
        <v>0</v>
      </c>
      <c r="L225">
        <f t="shared" si="133"/>
        <v>0</v>
      </c>
      <c r="M225">
        <f t="shared" si="134"/>
        <v>-1.0610067717868603</v>
      </c>
      <c r="N225">
        <f t="shared" si="135"/>
        <v>0</v>
      </c>
      <c r="O225">
        <f t="shared" si="136"/>
        <v>0</v>
      </c>
      <c r="P225">
        <f t="shared" si="137"/>
        <v>-0.75335458134428279</v>
      </c>
      <c r="Q225">
        <f t="shared" si="138"/>
        <v>0</v>
      </c>
      <c r="R225">
        <f t="shared" si="139"/>
        <v>0</v>
      </c>
      <c r="S225">
        <f t="shared" si="140"/>
        <v>-1.1277251541649216</v>
      </c>
      <c r="T225">
        <f t="shared" si="141"/>
        <v>0</v>
      </c>
      <c r="U225">
        <f t="shared" si="142"/>
        <v>0</v>
      </c>
      <c r="V225">
        <f t="shared" si="143"/>
        <v>-1.0882391444938679</v>
      </c>
      <c r="W225">
        <f t="shared" si="144"/>
        <v>0</v>
      </c>
      <c r="X225">
        <f t="shared" si="145"/>
        <v>0</v>
      </c>
      <c r="Y225">
        <f t="shared" si="146"/>
        <v>-0.85930869428238577</v>
      </c>
      <c r="Z225">
        <f t="shared" si="147"/>
        <v>0</v>
      </c>
      <c r="AA225">
        <f t="shared" si="148"/>
        <v>0</v>
      </c>
      <c r="AB225">
        <f t="shared" si="149"/>
        <v>-0.82658457801577612</v>
      </c>
      <c r="AC225">
        <f t="shared" si="150"/>
        <v>0</v>
      </c>
      <c r="AD225">
        <f t="shared" si="151"/>
        <v>0</v>
      </c>
      <c r="AE225">
        <f t="shared" si="152"/>
        <v>-0.81753742917784067</v>
      </c>
      <c r="AF225">
        <f t="shared" si="153"/>
        <v>0</v>
      </c>
      <c r="AG225">
        <f t="shared" si="154"/>
        <v>0</v>
      </c>
      <c r="AH225">
        <f t="shared" si="155"/>
        <v>0.16760696098114047</v>
      </c>
      <c r="AI225">
        <f t="shared" si="156"/>
        <v>0</v>
      </c>
      <c r="AJ225">
        <f t="shared" si="157"/>
        <v>0</v>
      </c>
      <c r="AK225">
        <f t="shared" si="158"/>
        <v>-0.99044466772135453</v>
      </c>
      <c r="AL225">
        <f t="shared" si="159"/>
        <v>0</v>
      </c>
      <c r="AM225">
        <f t="shared" si="160"/>
        <v>0</v>
      </c>
      <c r="AN225">
        <f t="shared" si="161"/>
        <v>-0.120978921911921</v>
      </c>
      <c r="AO225">
        <f t="shared" si="162"/>
        <v>0</v>
      </c>
      <c r="AP225">
        <f t="shared" si="163"/>
        <v>0</v>
      </c>
    </row>
    <row r="226" spans="1:42">
      <c r="A226">
        <v>216</v>
      </c>
      <c r="B226">
        <f t="shared" si="126"/>
        <v>-0.27625365859366002</v>
      </c>
      <c r="C226">
        <f t="shared" si="127"/>
        <v>0</v>
      </c>
      <c r="D226">
        <f t="shared" si="128"/>
        <v>-1.7787496866603942</v>
      </c>
      <c r="E226">
        <f t="shared" si="123"/>
        <v>0</v>
      </c>
      <c r="F226">
        <f t="shared" si="129"/>
        <v>0</v>
      </c>
      <c r="G226">
        <f t="shared" si="124"/>
        <v>-1.1323732813585803</v>
      </c>
      <c r="H226">
        <f t="shared" si="125"/>
        <v>0</v>
      </c>
      <c r="I226">
        <f t="shared" si="130"/>
        <v>0</v>
      </c>
      <c r="J226">
        <f t="shared" si="131"/>
        <v>-2.6719418554078143</v>
      </c>
      <c r="K226">
        <f t="shared" si="132"/>
        <v>0</v>
      </c>
      <c r="L226">
        <f t="shared" si="133"/>
        <v>0</v>
      </c>
      <c r="M226">
        <f t="shared" si="134"/>
        <v>-1.3996780622772893</v>
      </c>
      <c r="N226">
        <f t="shared" si="135"/>
        <v>0</v>
      </c>
      <c r="O226">
        <f t="shared" si="136"/>
        <v>0</v>
      </c>
      <c r="P226">
        <f t="shared" si="137"/>
        <v>-0.95921044110857712</v>
      </c>
      <c r="Q226">
        <f t="shared" si="138"/>
        <v>0</v>
      </c>
      <c r="R226">
        <f t="shared" si="139"/>
        <v>0</v>
      </c>
      <c r="S226">
        <f t="shared" si="140"/>
        <v>-1.5358974927142821</v>
      </c>
      <c r="T226">
        <f t="shared" si="141"/>
        <v>0</v>
      </c>
      <c r="U226">
        <f t="shared" si="142"/>
        <v>0</v>
      </c>
      <c r="V226">
        <f t="shared" si="143"/>
        <v>-1.6669941347345618</v>
      </c>
      <c r="W226">
        <f t="shared" si="144"/>
        <v>0</v>
      </c>
      <c r="X226">
        <f t="shared" si="145"/>
        <v>0</v>
      </c>
      <c r="Y226">
        <f t="shared" si="146"/>
        <v>-1.2649663582697794</v>
      </c>
      <c r="Z226">
        <f t="shared" si="147"/>
        <v>0</v>
      </c>
      <c r="AA226">
        <f t="shared" si="148"/>
        <v>0</v>
      </c>
      <c r="AB226">
        <f t="shared" si="149"/>
        <v>-1.2133133841426731</v>
      </c>
      <c r="AC226">
        <f t="shared" si="150"/>
        <v>0</v>
      </c>
      <c r="AD226">
        <f t="shared" si="151"/>
        <v>0</v>
      </c>
      <c r="AE226">
        <f t="shared" si="152"/>
        <v>-1.1114535265394827</v>
      </c>
      <c r="AF226">
        <f t="shared" si="153"/>
        <v>0</v>
      </c>
      <c r="AG226">
        <f t="shared" si="154"/>
        <v>0</v>
      </c>
      <c r="AH226">
        <f t="shared" si="155"/>
        <v>0.36734715632073978</v>
      </c>
      <c r="AI226">
        <f t="shared" si="156"/>
        <v>0</v>
      </c>
      <c r="AJ226">
        <f t="shared" si="157"/>
        <v>0</v>
      </c>
      <c r="AK226">
        <f t="shared" si="158"/>
        <v>-1.380250049025658</v>
      </c>
      <c r="AL226">
        <f t="shared" si="159"/>
        <v>0</v>
      </c>
      <c r="AM226">
        <f t="shared" si="160"/>
        <v>0</v>
      </c>
      <c r="AN226">
        <f t="shared" si="161"/>
        <v>-9.1993067303199699E-2</v>
      </c>
      <c r="AO226">
        <f t="shared" si="162"/>
        <v>0</v>
      </c>
      <c r="AP226">
        <f t="shared" si="163"/>
        <v>0</v>
      </c>
    </row>
    <row r="227" spans="1:42">
      <c r="A227">
        <v>217</v>
      </c>
      <c r="B227">
        <f t="shared" si="126"/>
        <v>-0.95457016934170269</v>
      </c>
      <c r="C227">
        <f t="shared" si="127"/>
        <v>0</v>
      </c>
      <c r="D227">
        <f t="shared" si="128"/>
        <v>-0.31102248039095937</v>
      </c>
      <c r="E227">
        <f t="shared" si="123"/>
        <v>0</v>
      </c>
      <c r="F227">
        <f t="shared" si="129"/>
        <v>0</v>
      </c>
      <c r="G227">
        <f t="shared" si="124"/>
        <v>-0.24805145833439046</v>
      </c>
      <c r="H227">
        <f t="shared" si="125"/>
        <v>0</v>
      </c>
      <c r="I227">
        <f t="shared" si="130"/>
        <v>0</v>
      </c>
      <c r="J227">
        <f t="shared" si="131"/>
        <v>-0.32805542023169654</v>
      </c>
      <c r="K227">
        <f t="shared" si="132"/>
        <v>0</v>
      </c>
      <c r="L227">
        <f t="shared" si="133"/>
        <v>0</v>
      </c>
      <c r="M227">
        <f t="shared" si="134"/>
        <v>-0.27262004489007974</v>
      </c>
      <c r="N227">
        <f t="shared" si="135"/>
        <v>0</v>
      </c>
      <c r="O227">
        <f t="shared" si="136"/>
        <v>0</v>
      </c>
      <c r="P227">
        <f t="shared" si="137"/>
        <v>-0.23159447789450271</v>
      </c>
      <c r="Q227">
        <f t="shared" si="138"/>
        <v>0</v>
      </c>
      <c r="R227">
        <f t="shared" si="139"/>
        <v>0</v>
      </c>
      <c r="S227">
        <f t="shared" si="140"/>
        <v>-0.266071226647564</v>
      </c>
      <c r="T227">
        <f t="shared" si="141"/>
        <v>0</v>
      </c>
      <c r="U227">
        <f t="shared" si="142"/>
        <v>0</v>
      </c>
      <c r="V227">
        <f t="shared" si="143"/>
        <v>-6.4904103702223104E-2</v>
      </c>
      <c r="W227">
        <f t="shared" si="144"/>
        <v>0</v>
      </c>
      <c r="X227">
        <f t="shared" si="145"/>
        <v>0</v>
      </c>
      <c r="Y227">
        <f t="shared" si="146"/>
        <v>-8.1784883976638412E-2</v>
      </c>
      <c r="Z227">
        <f t="shared" si="147"/>
        <v>0</v>
      </c>
      <c r="AA227">
        <f t="shared" si="148"/>
        <v>0</v>
      </c>
      <c r="AB227">
        <f t="shared" si="149"/>
        <v>-7.9831391957705389E-2</v>
      </c>
      <c r="AC227">
        <f t="shared" si="150"/>
        <v>0</v>
      </c>
      <c r="AD227">
        <f t="shared" si="151"/>
        <v>0</v>
      </c>
      <c r="AE227">
        <f t="shared" si="152"/>
        <v>-0.11512664800060324</v>
      </c>
      <c r="AF227">
        <f t="shared" si="153"/>
        <v>0</v>
      </c>
      <c r="AG227">
        <f t="shared" si="154"/>
        <v>0</v>
      </c>
      <c r="AH227">
        <f t="shared" si="155"/>
        <v>0.13747592545377008</v>
      </c>
      <c r="AI227">
        <f t="shared" si="156"/>
        <v>0</v>
      </c>
      <c r="AJ227">
        <f t="shared" si="157"/>
        <v>0</v>
      </c>
      <c r="AK227">
        <f t="shared" si="158"/>
        <v>-0.1890103484062684</v>
      </c>
      <c r="AL227">
        <f t="shared" si="159"/>
        <v>0</v>
      </c>
      <c r="AM227">
        <f t="shared" si="160"/>
        <v>0</v>
      </c>
      <c r="AN227">
        <f t="shared" si="161"/>
        <v>-2.7180190183928921E-2</v>
      </c>
      <c r="AO227">
        <f t="shared" si="162"/>
        <v>0</v>
      </c>
      <c r="AP227">
        <f t="shared" si="163"/>
        <v>0</v>
      </c>
    </row>
    <row r="228" spans="1:42">
      <c r="A228">
        <v>218</v>
      </c>
      <c r="B228">
        <f t="shared" si="126"/>
        <v>-1.4144475768569142</v>
      </c>
      <c r="C228">
        <f t="shared" si="127"/>
        <v>0</v>
      </c>
      <c r="D228">
        <f t="shared" si="128"/>
        <v>0.21973046519339912</v>
      </c>
      <c r="E228">
        <f t="shared" si="123"/>
        <v>0</v>
      </c>
      <c r="F228">
        <f t="shared" si="129"/>
        <v>0</v>
      </c>
      <c r="G228">
        <f t="shared" si="124"/>
        <v>0.13855992736585776</v>
      </c>
      <c r="H228">
        <f t="shared" si="125"/>
        <v>0</v>
      </c>
      <c r="I228">
        <f t="shared" si="130"/>
        <v>0</v>
      </c>
      <c r="J228">
        <f t="shared" si="131"/>
        <v>0.21857199648902714</v>
      </c>
      <c r="K228">
        <f t="shared" si="132"/>
        <v>0</v>
      </c>
      <c r="L228">
        <f t="shared" si="133"/>
        <v>0</v>
      </c>
      <c r="M228">
        <f t="shared" si="134"/>
        <v>0.17685651431591243</v>
      </c>
      <c r="N228">
        <f t="shared" si="135"/>
        <v>0</v>
      </c>
      <c r="O228">
        <f t="shared" si="136"/>
        <v>0</v>
      </c>
      <c r="P228">
        <f t="shared" si="137"/>
        <v>0.13535049660951892</v>
      </c>
      <c r="Q228">
        <f t="shared" si="138"/>
        <v>0</v>
      </c>
      <c r="R228">
        <f t="shared" si="139"/>
        <v>0</v>
      </c>
      <c r="S228">
        <f t="shared" si="140"/>
        <v>0.17320345844760077</v>
      </c>
      <c r="T228">
        <f t="shared" si="141"/>
        <v>0</v>
      </c>
      <c r="U228">
        <f t="shared" si="142"/>
        <v>0</v>
      </c>
      <c r="V228">
        <f t="shared" si="143"/>
        <v>0.31331126966664691</v>
      </c>
      <c r="W228">
        <f t="shared" si="144"/>
        <v>0</v>
      </c>
      <c r="X228">
        <f t="shared" si="145"/>
        <v>0</v>
      </c>
      <c r="Y228">
        <f t="shared" si="146"/>
        <v>0.24783999727723449</v>
      </c>
      <c r="Z228">
        <f t="shared" si="147"/>
        <v>0</v>
      </c>
      <c r="AA228">
        <f t="shared" si="148"/>
        <v>0</v>
      </c>
      <c r="AB228">
        <f t="shared" si="149"/>
        <v>0.25956463772421667</v>
      </c>
      <c r="AC228">
        <f t="shared" si="150"/>
        <v>0</v>
      </c>
      <c r="AD228">
        <f t="shared" si="151"/>
        <v>0</v>
      </c>
      <c r="AE228">
        <f t="shared" si="152"/>
        <v>0.270623402826077</v>
      </c>
      <c r="AF228">
        <f t="shared" si="153"/>
        <v>0</v>
      </c>
      <c r="AG228">
        <f t="shared" si="154"/>
        <v>0</v>
      </c>
      <c r="AH228">
        <f t="shared" si="155"/>
        <v>0.30652752866554223</v>
      </c>
      <c r="AI228">
        <f t="shared" si="156"/>
        <v>0</v>
      </c>
      <c r="AJ228">
        <f t="shared" si="157"/>
        <v>0</v>
      </c>
      <c r="AK228">
        <f t="shared" si="158"/>
        <v>0.18784753672898091</v>
      </c>
      <c r="AL228">
        <f t="shared" si="159"/>
        <v>0</v>
      </c>
      <c r="AM228">
        <f t="shared" si="160"/>
        <v>0</v>
      </c>
      <c r="AN228">
        <f t="shared" si="161"/>
        <v>0.1521714477310937</v>
      </c>
      <c r="AO228">
        <f t="shared" si="162"/>
        <v>0</v>
      </c>
      <c r="AP228">
        <f t="shared" si="163"/>
        <v>0</v>
      </c>
    </row>
    <row r="229" spans="1:42">
      <c r="A229">
        <v>219</v>
      </c>
      <c r="B229">
        <f t="shared" si="126"/>
        <v>-1.5332923714473461</v>
      </c>
      <c r="C229">
        <f t="shared" si="127"/>
        <v>-1.5332923714473461</v>
      </c>
      <c r="D229">
        <f t="shared" si="128"/>
        <v>0.29151008710144533</v>
      </c>
      <c r="E229">
        <f t="shared" si="123"/>
        <v>27.123068159466612</v>
      </c>
      <c r="F229">
        <f t="shared" si="129"/>
        <v>27.123068159466612</v>
      </c>
      <c r="G229">
        <f t="shared" si="124"/>
        <v>0.21049185512903779</v>
      </c>
      <c r="H229">
        <f t="shared" si="125"/>
        <v>19.584862364267593</v>
      </c>
      <c r="I229">
        <f t="shared" si="130"/>
        <v>19.584862364267593</v>
      </c>
      <c r="J229">
        <f t="shared" si="131"/>
        <v>0.28804208321595937</v>
      </c>
      <c r="K229">
        <f t="shared" si="132"/>
        <v>26.800393542273707</v>
      </c>
      <c r="L229">
        <f t="shared" si="133"/>
        <v>26.800393542273707</v>
      </c>
      <c r="M229">
        <f t="shared" si="134"/>
        <v>0.25167091894450877</v>
      </c>
      <c r="N229">
        <f t="shared" si="135"/>
        <v>23.416299436362333</v>
      </c>
      <c r="O229">
        <f t="shared" si="136"/>
        <v>23.416299436362333</v>
      </c>
      <c r="P229">
        <f t="shared" si="137"/>
        <v>0.21357599159243046</v>
      </c>
      <c r="Q229">
        <f t="shared" si="138"/>
        <v>19.871820679643434</v>
      </c>
      <c r="R229">
        <f t="shared" si="139"/>
        <v>19.871820679643434</v>
      </c>
      <c r="S229">
        <f t="shared" si="140"/>
        <v>0.24583858198713848</v>
      </c>
      <c r="T229">
        <f t="shared" si="141"/>
        <v>22.873639405635235</v>
      </c>
      <c r="U229">
        <f t="shared" si="142"/>
        <v>22.873639405635235</v>
      </c>
      <c r="V229">
        <f t="shared" si="143"/>
        <v>0.36145675905337349</v>
      </c>
      <c r="W229">
        <f t="shared" si="144"/>
        <v>33.631139182819524</v>
      </c>
      <c r="X229">
        <f t="shared" si="145"/>
        <v>33.631139182819524</v>
      </c>
      <c r="Y229">
        <f t="shared" si="146"/>
        <v>0.29322992566453943</v>
      </c>
      <c r="Z229">
        <f t="shared" si="147"/>
        <v>27.283087660108617</v>
      </c>
      <c r="AA229">
        <f t="shared" si="148"/>
        <v>27.283087660108617</v>
      </c>
      <c r="AB229">
        <f t="shared" si="149"/>
        <v>0.31307801994060558</v>
      </c>
      <c r="AC229">
        <f t="shared" si="150"/>
        <v>29.129820372647377</v>
      </c>
      <c r="AD229">
        <f t="shared" si="151"/>
        <v>29.129820372647377</v>
      </c>
      <c r="AE229">
        <f t="shared" si="152"/>
        <v>0.32464210731900489</v>
      </c>
      <c r="AF229">
        <f t="shared" si="153"/>
        <v>30.205781528177479</v>
      </c>
      <c r="AG229">
        <f t="shared" si="154"/>
        <v>30.205781528177479</v>
      </c>
      <c r="AH229">
        <f t="shared" si="155"/>
        <v>0.34212115198142068</v>
      </c>
      <c r="AI229">
        <f t="shared" si="156"/>
        <v>31.832089984447407</v>
      </c>
      <c r="AJ229">
        <f t="shared" si="157"/>
        <v>31.832089984447407</v>
      </c>
      <c r="AK229">
        <f t="shared" si="158"/>
        <v>0.24337535133055255</v>
      </c>
      <c r="AL229">
        <f t="shared" si="159"/>
        <v>22.644452231855485</v>
      </c>
      <c r="AM229">
        <f t="shared" si="160"/>
        <v>22.644452231855485</v>
      </c>
      <c r="AN229">
        <f t="shared" si="161"/>
        <v>0.1974418891458759</v>
      </c>
      <c r="AO229">
        <f t="shared" si="162"/>
        <v>18.370650120844111</v>
      </c>
      <c r="AP229">
        <f t="shared" si="163"/>
        <v>18.370650120844111</v>
      </c>
    </row>
    <row r="230" spans="1:42">
      <c r="A230">
        <v>220</v>
      </c>
      <c r="B230">
        <f t="shared" si="126"/>
        <v>-1.2702713046787042</v>
      </c>
      <c r="C230">
        <f t="shared" si="127"/>
        <v>0</v>
      </c>
      <c r="D230">
        <f t="shared" si="128"/>
        <v>0.10041801325515154</v>
      </c>
      <c r="E230">
        <f t="shared" si="123"/>
        <v>0</v>
      </c>
      <c r="F230">
        <f t="shared" si="129"/>
        <v>0</v>
      </c>
      <c r="G230">
        <f t="shared" si="124"/>
        <v>3.5869460691265731E-2</v>
      </c>
      <c r="H230">
        <f t="shared" si="125"/>
        <v>0</v>
      </c>
      <c r="I230">
        <f t="shared" si="130"/>
        <v>0</v>
      </c>
      <c r="J230">
        <f t="shared" si="131"/>
        <v>0.10198755237071122</v>
      </c>
      <c r="K230">
        <f t="shared" si="132"/>
        <v>0</v>
      </c>
      <c r="L230">
        <f t="shared" si="133"/>
        <v>0</v>
      </c>
      <c r="M230">
        <f t="shared" si="134"/>
        <v>6.3301050455119245E-2</v>
      </c>
      <c r="N230">
        <f t="shared" si="135"/>
        <v>0</v>
      </c>
      <c r="O230">
        <f t="shared" si="136"/>
        <v>0</v>
      </c>
      <c r="P230">
        <f t="shared" si="137"/>
        <v>3.1297203288769726E-2</v>
      </c>
      <c r="Q230">
        <f t="shared" si="138"/>
        <v>0</v>
      </c>
      <c r="R230">
        <f t="shared" si="139"/>
        <v>0</v>
      </c>
      <c r="S230">
        <f t="shared" si="140"/>
        <v>6.4387311359750399E-2</v>
      </c>
      <c r="T230">
        <f t="shared" si="141"/>
        <v>0</v>
      </c>
      <c r="U230">
        <f t="shared" si="142"/>
        <v>0</v>
      </c>
      <c r="V230">
        <f t="shared" si="143"/>
        <v>0.23216844387999247</v>
      </c>
      <c r="W230">
        <f t="shared" si="144"/>
        <v>0</v>
      </c>
      <c r="X230">
        <f t="shared" si="145"/>
        <v>0</v>
      </c>
      <c r="Y230">
        <f t="shared" si="146"/>
        <v>0.1733420744920724</v>
      </c>
      <c r="Z230">
        <f t="shared" si="147"/>
        <v>0</v>
      </c>
      <c r="AA230">
        <f t="shared" si="148"/>
        <v>0</v>
      </c>
      <c r="AB230">
        <f t="shared" si="149"/>
        <v>0.17817119750862531</v>
      </c>
      <c r="AC230">
        <f t="shared" si="150"/>
        <v>0</v>
      </c>
      <c r="AD230">
        <f t="shared" si="151"/>
        <v>0</v>
      </c>
      <c r="AE230">
        <f t="shared" si="152"/>
        <v>0.17885811699324883</v>
      </c>
      <c r="AF230">
        <f t="shared" si="153"/>
        <v>0</v>
      </c>
      <c r="AG230">
        <f t="shared" si="154"/>
        <v>0</v>
      </c>
      <c r="AH230">
        <f t="shared" si="155"/>
        <v>0.2558243761710226</v>
      </c>
      <c r="AI230">
        <f t="shared" si="156"/>
        <v>0</v>
      </c>
      <c r="AJ230">
        <f t="shared" si="157"/>
        <v>0</v>
      </c>
      <c r="AK230">
        <f t="shared" si="158"/>
        <v>9.9296335001022751E-2</v>
      </c>
      <c r="AL230">
        <f t="shared" si="159"/>
        <v>0</v>
      </c>
      <c r="AM230">
        <f t="shared" si="160"/>
        <v>0</v>
      </c>
      <c r="AN230">
        <f t="shared" si="161"/>
        <v>9.4631541647204442E-2</v>
      </c>
      <c r="AO230">
        <f t="shared" si="162"/>
        <v>0</v>
      </c>
      <c r="AP230">
        <f t="shared" si="163"/>
        <v>0</v>
      </c>
    </row>
    <row r="231" spans="1:42">
      <c r="A231">
        <v>221</v>
      </c>
      <c r="B231">
        <f t="shared" si="126"/>
        <v>-0.67922757578384507</v>
      </c>
      <c r="C231">
        <f t="shared" si="127"/>
        <v>0</v>
      </c>
      <c r="D231">
        <f t="shared" si="128"/>
        <v>-0.84721782641948939</v>
      </c>
      <c r="E231">
        <f t="shared" si="123"/>
        <v>0</v>
      </c>
      <c r="F231">
        <f t="shared" si="129"/>
        <v>0</v>
      </c>
      <c r="G231">
        <f t="shared" si="124"/>
        <v>-0.56187898281570492</v>
      </c>
      <c r="H231">
        <f t="shared" si="125"/>
        <v>0</v>
      </c>
      <c r="I231">
        <f t="shared" si="130"/>
        <v>0</v>
      </c>
      <c r="J231">
        <f t="shared" si="131"/>
        <v>-0.98676217274908984</v>
      </c>
      <c r="K231">
        <f t="shared" si="132"/>
        <v>0</v>
      </c>
      <c r="L231">
        <f t="shared" si="133"/>
        <v>0</v>
      </c>
      <c r="M231">
        <f t="shared" si="134"/>
        <v>-0.66342044444546944</v>
      </c>
      <c r="N231">
        <f t="shared" si="135"/>
        <v>0</v>
      </c>
      <c r="O231">
        <f t="shared" si="136"/>
        <v>0</v>
      </c>
      <c r="P231">
        <f t="shared" si="137"/>
        <v>-0.50016398076012403</v>
      </c>
      <c r="Q231">
        <f t="shared" si="138"/>
        <v>0</v>
      </c>
      <c r="R231">
        <f t="shared" si="139"/>
        <v>0</v>
      </c>
      <c r="S231">
        <f t="shared" si="140"/>
        <v>-0.67747149733982237</v>
      </c>
      <c r="T231">
        <f t="shared" si="141"/>
        <v>0</v>
      </c>
      <c r="U231">
        <f t="shared" si="142"/>
        <v>0</v>
      </c>
      <c r="V231">
        <f t="shared" si="143"/>
        <v>-0.51549679794834091</v>
      </c>
      <c r="W231">
        <f t="shared" si="144"/>
        <v>0</v>
      </c>
      <c r="X231">
        <f t="shared" si="145"/>
        <v>0</v>
      </c>
      <c r="Y231">
        <f t="shared" si="146"/>
        <v>-0.43731789917678787</v>
      </c>
      <c r="Z231">
        <f t="shared" si="147"/>
        <v>0</v>
      </c>
      <c r="AA231">
        <f t="shared" si="148"/>
        <v>0</v>
      </c>
      <c r="AB231">
        <f t="shared" si="149"/>
        <v>-0.42375453263974583</v>
      </c>
      <c r="AC231">
        <f t="shared" si="150"/>
        <v>0</v>
      </c>
      <c r="AD231">
        <f t="shared" si="151"/>
        <v>0</v>
      </c>
      <c r="AE231">
        <f t="shared" si="152"/>
        <v>-0.46531056445797114</v>
      </c>
      <c r="AF231">
        <f t="shared" si="153"/>
        <v>0</v>
      </c>
      <c r="AG231">
        <f t="shared" si="154"/>
        <v>0</v>
      </c>
      <c r="AH231">
        <f t="shared" si="155"/>
        <v>8.683074182693562E-2</v>
      </c>
      <c r="AI231">
        <f t="shared" si="156"/>
        <v>0</v>
      </c>
      <c r="AJ231">
        <f t="shared" si="157"/>
        <v>0</v>
      </c>
      <c r="AK231">
        <f t="shared" si="158"/>
        <v>-0.5664742929692741</v>
      </c>
      <c r="AL231">
        <f t="shared" si="159"/>
        <v>0</v>
      </c>
      <c r="AM231">
        <f t="shared" si="160"/>
        <v>0</v>
      </c>
      <c r="AN231">
        <f t="shared" si="161"/>
        <v>-0.10344153776866138</v>
      </c>
      <c r="AO231">
        <f t="shared" si="162"/>
        <v>0</v>
      </c>
      <c r="AP231">
        <f t="shared" si="163"/>
        <v>0</v>
      </c>
    </row>
    <row r="232" spans="1:42">
      <c r="A232">
        <v>222</v>
      </c>
      <c r="B232">
        <f t="shared" si="126"/>
        <v>0.10177201694673152</v>
      </c>
      <c r="C232">
        <f t="shared" si="127"/>
        <v>0</v>
      </c>
      <c r="D232">
        <f t="shared" si="128"/>
        <v>-2.0982283574669895</v>
      </c>
      <c r="E232">
        <f t="shared" si="123"/>
        <v>0</v>
      </c>
      <c r="F232">
        <f t="shared" si="129"/>
        <v>0</v>
      </c>
      <c r="G232">
        <f t="shared" si="124"/>
        <v>-1.4203760212900272</v>
      </c>
      <c r="H232">
        <f t="shared" si="125"/>
        <v>0</v>
      </c>
      <c r="I232">
        <f t="shared" si="130"/>
        <v>0</v>
      </c>
      <c r="J232">
        <f t="shared" si="131"/>
        <v>-3.7595633629576635</v>
      </c>
      <c r="K232">
        <f t="shared" si="132"/>
        <v>0</v>
      </c>
      <c r="L232">
        <f t="shared" si="133"/>
        <v>0</v>
      </c>
      <c r="M232">
        <f t="shared" si="134"/>
        <v>-1.779030597861939</v>
      </c>
      <c r="N232">
        <f t="shared" si="135"/>
        <v>0</v>
      </c>
      <c r="O232">
        <f t="shared" si="136"/>
        <v>0</v>
      </c>
      <c r="P232">
        <f t="shared" si="137"/>
        <v>-1.1822930021711913</v>
      </c>
      <c r="Q232">
        <f t="shared" si="138"/>
        <v>0</v>
      </c>
      <c r="R232">
        <f t="shared" si="139"/>
        <v>0</v>
      </c>
      <c r="S232">
        <f t="shared" si="140"/>
        <v>-2.0190989508950636</v>
      </c>
      <c r="T232">
        <f t="shared" si="141"/>
        <v>0</v>
      </c>
      <c r="U232">
        <f t="shared" si="142"/>
        <v>0</v>
      </c>
      <c r="V232">
        <f t="shared" si="143"/>
        <v>-2.4151073887208558</v>
      </c>
      <c r="W232">
        <f t="shared" si="144"/>
        <v>0</v>
      </c>
      <c r="X232">
        <f t="shared" si="145"/>
        <v>0</v>
      </c>
      <c r="Y232">
        <f t="shared" si="146"/>
        <v>-1.768783739320291</v>
      </c>
      <c r="Z232">
        <f t="shared" si="147"/>
        <v>0</v>
      </c>
      <c r="AA232">
        <f t="shared" si="148"/>
        <v>0</v>
      </c>
      <c r="AB232">
        <f t="shared" si="149"/>
        <v>-1.6951740355520259</v>
      </c>
      <c r="AC232">
        <f t="shared" si="150"/>
        <v>0</v>
      </c>
      <c r="AD232">
        <f t="shared" si="151"/>
        <v>0</v>
      </c>
      <c r="AE232">
        <f t="shared" si="152"/>
        <v>-1.4329296432917145</v>
      </c>
      <c r="AF232">
        <f t="shared" si="153"/>
        <v>0</v>
      </c>
      <c r="AG232">
        <f t="shared" si="154"/>
        <v>0</v>
      </c>
      <c r="AH232">
        <f t="shared" si="155"/>
        <v>0.75963296746767528</v>
      </c>
      <c r="AI232">
        <f t="shared" si="156"/>
        <v>0</v>
      </c>
      <c r="AJ232">
        <f t="shared" si="157"/>
        <v>0</v>
      </c>
      <c r="AK232">
        <f t="shared" si="158"/>
        <v>-1.8458921312312688</v>
      </c>
      <c r="AL232">
        <f t="shared" si="159"/>
        <v>0</v>
      </c>
      <c r="AM232">
        <f t="shared" si="160"/>
        <v>0</v>
      </c>
      <c r="AN232">
        <f t="shared" si="161"/>
        <v>-1.3723404044994891E-2</v>
      </c>
      <c r="AO232">
        <f t="shared" si="162"/>
        <v>0</v>
      </c>
      <c r="AP232">
        <f t="shared" si="163"/>
        <v>0</v>
      </c>
    </row>
    <row r="233" spans="1:42">
      <c r="A233">
        <v>223</v>
      </c>
      <c r="B233">
        <f t="shared" si="126"/>
        <v>0.88240809532201092</v>
      </c>
      <c r="C233">
        <f t="shared" si="127"/>
        <v>0</v>
      </c>
      <c r="D233">
        <f t="shared" si="128"/>
        <v>-0.436388048756712</v>
      </c>
      <c r="E233">
        <f t="shared" si="123"/>
        <v>0</v>
      </c>
      <c r="F233">
        <f t="shared" si="129"/>
        <v>0</v>
      </c>
      <c r="G233">
        <f t="shared" si="124"/>
        <v>-0.32433523099438188</v>
      </c>
      <c r="H233">
        <f t="shared" si="125"/>
        <v>0</v>
      </c>
      <c r="I233">
        <f t="shared" si="130"/>
        <v>0</v>
      </c>
      <c r="J233">
        <f t="shared" si="131"/>
        <v>-0.47052026787696821</v>
      </c>
      <c r="K233">
        <f t="shared" si="132"/>
        <v>0</v>
      </c>
      <c r="L233">
        <f t="shared" si="133"/>
        <v>0</v>
      </c>
      <c r="M233">
        <f t="shared" si="134"/>
        <v>-0.366228136358973</v>
      </c>
      <c r="N233">
        <f t="shared" si="135"/>
        <v>0</v>
      </c>
      <c r="O233">
        <f t="shared" si="136"/>
        <v>0</v>
      </c>
      <c r="P233">
        <f t="shared" si="137"/>
        <v>-0.29844206389883188</v>
      </c>
      <c r="Q233">
        <f t="shared" si="138"/>
        <v>0</v>
      </c>
      <c r="R233">
        <f t="shared" si="139"/>
        <v>0</v>
      </c>
      <c r="S233">
        <f t="shared" si="140"/>
        <v>-0.36180695417005815</v>
      </c>
      <c r="T233">
        <f t="shared" si="141"/>
        <v>0</v>
      </c>
      <c r="U233">
        <f t="shared" si="142"/>
        <v>0</v>
      </c>
      <c r="V233">
        <f t="shared" si="143"/>
        <v>-0.1626369645518797</v>
      </c>
      <c r="W233">
        <f t="shared" si="144"/>
        <v>0</v>
      </c>
      <c r="X233">
        <f t="shared" si="145"/>
        <v>0</v>
      </c>
      <c r="Y233">
        <f t="shared" si="146"/>
        <v>-0.16140788226895642</v>
      </c>
      <c r="Z233">
        <f t="shared" si="147"/>
        <v>0</v>
      </c>
      <c r="AA233">
        <f t="shared" si="148"/>
        <v>0</v>
      </c>
      <c r="AB233">
        <f t="shared" si="149"/>
        <v>-0.15767314916692099</v>
      </c>
      <c r="AC233">
        <f t="shared" si="150"/>
        <v>0</v>
      </c>
      <c r="AD233">
        <f t="shared" si="151"/>
        <v>0</v>
      </c>
      <c r="AE233">
        <f t="shared" si="152"/>
        <v>-0.19895389074555525</v>
      </c>
      <c r="AF233">
        <f t="shared" si="153"/>
        <v>0</v>
      </c>
      <c r="AG233">
        <f t="shared" si="154"/>
        <v>0</v>
      </c>
      <c r="AH233">
        <f t="shared" si="155"/>
        <v>0.11550692118118566</v>
      </c>
      <c r="AI233">
        <f t="shared" si="156"/>
        <v>0</v>
      </c>
      <c r="AJ233">
        <f t="shared" si="157"/>
        <v>0</v>
      </c>
      <c r="AK233">
        <f t="shared" si="158"/>
        <v>-0.27558618081812147</v>
      </c>
      <c r="AL233">
        <f t="shared" si="159"/>
        <v>0</v>
      </c>
      <c r="AM233">
        <f t="shared" si="160"/>
        <v>0</v>
      </c>
      <c r="AN233">
        <f t="shared" si="161"/>
        <v>-5.1219178906934393E-2</v>
      </c>
      <c r="AO233">
        <f t="shared" si="162"/>
        <v>0</v>
      </c>
      <c r="AP233">
        <f t="shared" si="163"/>
        <v>0</v>
      </c>
    </row>
    <row r="234" spans="1:42">
      <c r="A234">
        <v>224</v>
      </c>
      <c r="B234">
        <f t="shared" si="126"/>
        <v>1.4662734370347359</v>
      </c>
      <c r="C234">
        <f t="shared" si="127"/>
        <v>0</v>
      </c>
      <c r="D234">
        <f t="shared" si="128"/>
        <v>0.25371631219157287</v>
      </c>
      <c r="E234">
        <f t="shared" si="123"/>
        <v>0</v>
      </c>
      <c r="F234">
        <f t="shared" si="129"/>
        <v>0</v>
      </c>
      <c r="G234">
        <f t="shared" si="124"/>
        <v>0.17134095993736942</v>
      </c>
      <c r="H234">
        <f t="shared" si="125"/>
        <v>0</v>
      </c>
      <c r="I234">
        <f t="shared" si="130"/>
        <v>0</v>
      </c>
      <c r="J234">
        <f t="shared" si="131"/>
        <v>0.25146301166564466</v>
      </c>
      <c r="K234">
        <f t="shared" si="132"/>
        <v>0</v>
      </c>
      <c r="L234">
        <f t="shared" si="133"/>
        <v>0</v>
      </c>
      <c r="M234">
        <f t="shared" si="134"/>
        <v>0.21156940283165149</v>
      </c>
      <c r="N234">
        <f t="shared" si="135"/>
        <v>0</v>
      </c>
      <c r="O234">
        <f t="shared" si="136"/>
        <v>0</v>
      </c>
      <c r="P234">
        <f t="shared" si="137"/>
        <v>0.17030154302428824</v>
      </c>
      <c r="Q234">
        <f t="shared" si="138"/>
        <v>0</v>
      </c>
      <c r="R234">
        <f t="shared" si="139"/>
        <v>0</v>
      </c>
      <c r="S234">
        <f t="shared" si="140"/>
        <v>0.20667411949088832</v>
      </c>
      <c r="T234">
        <f t="shared" si="141"/>
        <v>0</v>
      </c>
      <c r="U234">
        <f t="shared" si="142"/>
        <v>0</v>
      </c>
      <c r="V234">
        <f t="shared" si="143"/>
        <v>0.33616326269991958</v>
      </c>
      <c r="W234">
        <f t="shared" si="144"/>
        <v>0</v>
      </c>
      <c r="X234">
        <f t="shared" si="145"/>
        <v>0</v>
      </c>
      <c r="Y234">
        <f t="shared" si="146"/>
        <v>0.26928651606537146</v>
      </c>
      <c r="Z234">
        <f t="shared" si="147"/>
        <v>0</v>
      </c>
      <c r="AA234">
        <f t="shared" si="148"/>
        <v>0</v>
      </c>
      <c r="AB234">
        <f t="shared" si="149"/>
        <v>0.28429203891202937</v>
      </c>
      <c r="AC234">
        <f t="shared" si="150"/>
        <v>0</v>
      </c>
      <c r="AD234">
        <f t="shared" si="151"/>
        <v>0</v>
      </c>
      <c r="AE234">
        <f t="shared" si="152"/>
        <v>0.29664244056017264</v>
      </c>
      <c r="AF234">
        <f t="shared" si="153"/>
        <v>0</v>
      </c>
      <c r="AG234">
        <f t="shared" si="154"/>
        <v>0</v>
      </c>
      <c r="AH234">
        <f t="shared" si="155"/>
        <v>0.32283236585598352</v>
      </c>
      <c r="AI234">
        <f t="shared" si="156"/>
        <v>0</v>
      </c>
      <c r="AJ234">
        <f t="shared" si="157"/>
        <v>0</v>
      </c>
      <c r="AK234">
        <f t="shared" si="158"/>
        <v>0.2138994042454625</v>
      </c>
      <c r="AL234">
        <f t="shared" si="159"/>
        <v>0</v>
      </c>
      <c r="AM234">
        <f t="shared" si="160"/>
        <v>0</v>
      </c>
      <c r="AN234">
        <f t="shared" si="161"/>
        <v>0.17225094035660204</v>
      </c>
      <c r="AO234">
        <f t="shared" si="162"/>
        <v>0</v>
      </c>
      <c r="AP234">
        <f t="shared" si="163"/>
        <v>0</v>
      </c>
    </row>
    <row r="235" spans="1:42">
      <c r="A235">
        <v>225</v>
      </c>
      <c r="B235">
        <f t="shared" si="126"/>
        <v>1.7000890854824151</v>
      </c>
      <c r="C235">
        <f t="shared" si="127"/>
        <v>1.7000890854824151</v>
      </c>
      <c r="D235">
        <f t="shared" si="128"/>
        <v>0.36001711376517509</v>
      </c>
      <c r="E235">
        <f t="shared" si="123"/>
        <v>45.661322592609352</v>
      </c>
      <c r="F235">
        <f t="shared" si="129"/>
        <v>45.661322592609352</v>
      </c>
      <c r="G235">
        <f t="shared" si="124"/>
        <v>0.29206552670357588</v>
      </c>
      <c r="H235">
        <f t="shared" si="125"/>
        <v>37.042956357044034</v>
      </c>
      <c r="I235">
        <f t="shared" si="130"/>
        <v>37.042956357044034</v>
      </c>
      <c r="J235">
        <f t="shared" si="131"/>
        <v>0.35515511783432974</v>
      </c>
      <c r="K235">
        <f t="shared" si="132"/>
        <v>45.044670894248455</v>
      </c>
      <c r="L235">
        <f t="shared" si="133"/>
        <v>45.044670894248455</v>
      </c>
      <c r="M235">
        <f t="shared" si="134"/>
        <v>0.32803285754317724</v>
      </c>
      <c r="N235">
        <f t="shared" si="135"/>
        <v>41.604728099187838</v>
      </c>
      <c r="O235">
        <f t="shared" si="136"/>
        <v>41.604728099187838</v>
      </c>
      <c r="P235">
        <f t="shared" si="137"/>
        <v>0.31186290957746099</v>
      </c>
      <c r="Q235">
        <f t="shared" si="138"/>
        <v>39.553877786416685</v>
      </c>
      <c r="R235">
        <f t="shared" si="139"/>
        <v>39.553877786416685</v>
      </c>
      <c r="S235">
        <f t="shared" si="140"/>
        <v>0.32471432037305314</v>
      </c>
      <c r="T235">
        <f t="shared" si="141"/>
        <v>41.183834784767683</v>
      </c>
      <c r="U235">
        <f t="shared" si="142"/>
        <v>41.183834784767683</v>
      </c>
      <c r="V235">
        <f t="shared" si="143"/>
        <v>0.40679130513805095</v>
      </c>
      <c r="W235">
        <f t="shared" si="144"/>
        <v>51.593739024008244</v>
      </c>
      <c r="X235">
        <f t="shared" si="145"/>
        <v>51.593739024008244</v>
      </c>
      <c r="Y235">
        <f t="shared" si="146"/>
        <v>0.33613962605066261</v>
      </c>
      <c r="Z235">
        <f t="shared" si="147"/>
        <v>42.632917476444334</v>
      </c>
      <c r="AA235">
        <f t="shared" si="148"/>
        <v>42.632917476444334</v>
      </c>
      <c r="AB235">
        <f t="shared" si="149"/>
        <v>0.37080055531794986</v>
      </c>
      <c r="AC235">
        <f t="shared" si="150"/>
        <v>47.028997029666705</v>
      </c>
      <c r="AD235">
        <f t="shared" si="151"/>
        <v>47.028997029666705</v>
      </c>
      <c r="AE235">
        <f t="shared" si="152"/>
        <v>0.3656980204103617</v>
      </c>
      <c r="AF235">
        <f t="shared" si="153"/>
        <v>46.381837537667096</v>
      </c>
      <c r="AG235">
        <f t="shared" si="154"/>
        <v>46.381837537667096</v>
      </c>
      <c r="AH235">
        <f t="shared" si="155"/>
        <v>0.38062416651460729</v>
      </c>
      <c r="AI235">
        <f t="shared" si="156"/>
        <v>48.274935244058142</v>
      </c>
      <c r="AJ235">
        <f t="shared" si="157"/>
        <v>48.274935244058142</v>
      </c>
      <c r="AK235">
        <f t="shared" si="158"/>
        <v>0.29773715612389173</v>
      </c>
      <c r="AL235">
        <f t="shared" si="159"/>
        <v>37.762294662599409</v>
      </c>
      <c r="AM235">
        <f t="shared" si="160"/>
        <v>37.762294662599409</v>
      </c>
      <c r="AN235">
        <f t="shared" si="161"/>
        <v>0.25497602658204344</v>
      </c>
      <c r="AO235">
        <f t="shared" si="162"/>
        <v>32.338858787525282</v>
      </c>
      <c r="AP235">
        <f t="shared" si="163"/>
        <v>32.338858787525282</v>
      </c>
    </row>
    <row r="236" spans="1:42">
      <c r="A236">
        <v>226</v>
      </c>
      <c r="B236">
        <f t="shared" si="126"/>
        <v>1.5136862923060537</v>
      </c>
      <c r="C236">
        <f t="shared" si="127"/>
        <v>1.5136862923060537</v>
      </c>
      <c r="D236">
        <f t="shared" si="128"/>
        <v>0.2811342963839909</v>
      </c>
      <c r="E236">
        <f t="shared" si="123"/>
        <v>25.16701842669848</v>
      </c>
      <c r="F236">
        <f t="shared" si="129"/>
        <v>25.16701842669848</v>
      </c>
      <c r="G236">
        <f t="shared" si="124"/>
        <v>0.19941659512864041</v>
      </c>
      <c r="H236">
        <f t="shared" si="125"/>
        <v>17.851685791252869</v>
      </c>
      <c r="I236">
        <f t="shared" si="130"/>
        <v>17.851685791252869</v>
      </c>
      <c r="J236">
        <f t="shared" si="131"/>
        <v>0.27799012314368543</v>
      </c>
      <c r="K236">
        <f t="shared" si="132"/>
        <v>24.885553422630032</v>
      </c>
      <c r="L236">
        <f t="shared" si="133"/>
        <v>24.885553422630032</v>
      </c>
      <c r="M236">
        <f t="shared" si="134"/>
        <v>0.24049817662394268</v>
      </c>
      <c r="N236">
        <f t="shared" si="135"/>
        <v>21.52929087817553</v>
      </c>
      <c r="O236">
        <f t="shared" si="136"/>
        <v>21.52929087817553</v>
      </c>
      <c r="P236">
        <f t="shared" si="137"/>
        <v>0.20114065256905134</v>
      </c>
      <c r="Q236">
        <f t="shared" si="138"/>
        <v>18.006022654202685</v>
      </c>
      <c r="R236">
        <f t="shared" si="139"/>
        <v>18.006022654202685</v>
      </c>
      <c r="S236">
        <f t="shared" si="140"/>
        <v>0.23484862160103814</v>
      </c>
      <c r="T236">
        <f t="shared" si="141"/>
        <v>21.023545200067716</v>
      </c>
      <c r="U236">
        <f t="shared" si="142"/>
        <v>21.023545200067716</v>
      </c>
      <c r="V236">
        <f t="shared" si="143"/>
        <v>0.35452580947469592</v>
      </c>
      <c r="W236">
        <f t="shared" si="144"/>
        <v>31.736994363729817</v>
      </c>
      <c r="X236">
        <f t="shared" si="145"/>
        <v>31.736994363729817</v>
      </c>
      <c r="Y236">
        <f t="shared" si="146"/>
        <v>0.28665149593597272</v>
      </c>
      <c r="Z236">
        <f t="shared" si="147"/>
        <v>25.660915701326427</v>
      </c>
      <c r="AA236">
        <f t="shared" si="148"/>
        <v>25.660915701326427</v>
      </c>
      <c r="AB236">
        <f t="shared" si="149"/>
        <v>0.30501430161588416</v>
      </c>
      <c r="AC236">
        <f t="shared" si="150"/>
        <v>27.304745980507306</v>
      </c>
      <c r="AD236">
        <f t="shared" si="151"/>
        <v>27.304745980507306</v>
      </c>
      <c r="AE236">
        <f t="shared" si="152"/>
        <v>0.31711810789099704</v>
      </c>
      <c r="AF236">
        <f t="shared" si="153"/>
        <v>28.388273388856266</v>
      </c>
      <c r="AG236">
        <f t="shared" si="154"/>
        <v>28.388273388856266</v>
      </c>
      <c r="AH236">
        <f t="shared" si="155"/>
        <v>0.33669647471999631</v>
      </c>
      <c r="AI236">
        <f t="shared" si="156"/>
        <v>30.140920166882545</v>
      </c>
      <c r="AJ236">
        <f t="shared" si="157"/>
        <v>30.140920166882545</v>
      </c>
      <c r="AK236">
        <f t="shared" si="158"/>
        <v>0.2352302952949259</v>
      </c>
      <c r="AL236">
        <f t="shared" si="159"/>
        <v>21.057712461090677</v>
      </c>
      <c r="AM236">
        <f t="shared" si="160"/>
        <v>21.057712461090677</v>
      </c>
      <c r="AN236">
        <f t="shared" si="161"/>
        <v>0.19017500610531013</v>
      </c>
      <c r="AO236">
        <f t="shared" si="162"/>
        <v>17.024382811027184</v>
      </c>
      <c r="AP236">
        <f t="shared" si="163"/>
        <v>17.024382811027184</v>
      </c>
    </row>
    <row r="237" spans="1:42">
      <c r="A237">
        <v>227</v>
      </c>
      <c r="B237">
        <f t="shared" si="126"/>
        <v>0.94038107343131527</v>
      </c>
      <c r="C237">
        <f t="shared" si="127"/>
        <v>0</v>
      </c>
      <c r="D237">
        <f t="shared" si="128"/>
        <v>-0.33475504675766921</v>
      </c>
      <c r="E237">
        <f t="shared" si="123"/>
        <v>0</v>
      </c>
      <c r="F237">
        <f t="shared" si="129"/>
        <v>0</v>
      </c>
      <c r="G237">
        <f t="shared" si="124"/>
        <v>-0.26271636903788931</v>
      </c>
      <c r="H237">
        <f t="shared" si="125"/>
        <v>0</v>
      </c>
      <c r="I237">
        <f t="shared" si="130"/>
        <v>0</v>
      </c>
      <c r="J237">
        <f t="shared" si="131"/>
        <v>-0.35456016128101897</v>
      </c>
      <c r="K237">
        <f t="shared" si="132"/>
        <v>0</v>
      </c>
      <c r="L237">
        <f t="shared" si="133"/>
        <v>0</v>
      </c>
      <c r="M237">
        <f t="shared" si="134"/>
        <v>-0.29053157644233329</v>
      </c>
      <c r="N237">
        <f t="shared" si="135"/>
        <v>0</v>
      </c>
      <c r="O237">
        <f t="shared" si="136"/>
        <v>0</v>
      </c>
      <c r="P237">
        <f t="shared" si="137"/>
        <v>-0.2445400239866391</v>
      </c>
      <c r="Q237">
        <f t="shared" si="138"/>
        <v>0</v>
      </c>
      <c r="R237">
        <f t="shared" si="139"/>
        <v>0</v>
      </c>
      <c r="S237">
        <f t="shared" si="140"/>
        <v>-0.28425582566908147</v>
      </c>
      <c r="T237">
        <f t="shared" si="141"/>
        <v>0</v>
      </c>
      <c r="U237">
        <f t="shared" si="142"/>
        <v>0</v>
      </c>
      <c r="V237">
        <f t="shared" si="143"/>
        <v>-8.310519733152244E-2</v>
      </c>
      <c r="W237">
        <f t="shared" si="144"/>
        <v>0</v>
      </c>
      <c r="X237">
        <f t="shared" si="145"/>
        <v>0</v>
      </c>
      <c r="Y237">
        <f t="shared" si="146"/>
        <v>-9.6743477708499892E-2</v>
      </c>
      <c r="Z237">
        <f t="shared" si="147"/>
        <v>0</v>
      </c>
      <c r="AA237">
        <f t="shared" si="148"/>
        <v>0</v>
      </c>
      <c r="AB237">
        <f t="shared" si="149"/>
        <v>-9.4511704754848491E-2</v>
      </c>
      <c r="AC237">
        <f t="shared" si="150"/>
        <v>0</v>
      </c>
      <c r="AD237">
        <f t="shared" si="151"/>
        <v>0</v>
      </c>
      <c r="AE237">
        <f t="shared" si="152"/>
        <v>-0.13114457770066212</v>
      </c>
      <c r="AF237">
        <f t="shared" si="153"/>
        <v>0</v>
      </c>
      <c r="AG237">
        <f t="shared" si="154"/>
        <v>0</v>
      </c>
      <c r="AH237">
        <f t="shared" si="155"/>
        <v>0.13284614753499269</v>
      </c>
      <c r="AI237">
        <f t="shared" si="156"/>
        <v>0</v>
      </c>
      <c r="AJ237">
        <f t="shared" si="157"/>
        <v>0</v>
      </c>
      <c r="AK237">
        <f t="shared" si="158"/>
        <v>-0.20537924758420245</v>
      </c>
      <c r="AL237">
        <f t="shared" si="159"/>
        <v>0</v>
      </c>
      <c r="AM237">
        <f t="shared" si="160"/>
        <v>0</v>
      </c>
      <c r="AN237">
        <f t="shared" si="161"/>
        <v>-3.2079729591045214E-2</v>
      </c>
      <c r="AO237">
        <f t="shared" si="162"/>
        <v>0</v>
      </c>
      <c r="AP237">
        <f t="shared" si="163"/>
        <v>0</v>
      </c>
    </row>
    <row r="238" spans="1:42">
      <c r="A238">
        <v>228</v>
      </c>
      <c r="B238">
        <f t="shared" si="126"/>
        <v>0.11195961596290159</v>
      </c>
      <c r="C238">
        <f t="shared" si="127"/>
        <v>0</v>
      </c>
      <c r="D238">
        <f t="shared" si="128"/>
        <v>-2.0834932033992648</v>
      </c>
      <c r="E238">
        <f t="shared" si="123"/>
        <v>0</v>
      </c>
      <c r="F238">
        <f t="shared" si="129"/>
        <v>0</v>
      </c>
      <c r="G238">
        <f t="shared" si="124"/>
        <v>-1.4028792888972892</v>
      </c>
      <c r="H238">
        <f t="shared" si="125"/>
        <v>0</v>
      </c>
      <c r="I238">
        <f t="shared" si="130"/>
        <v>0</v>
      </c>
      <c r="J238">
        <f t="shared" si="131"/>
        <v>-3.6889771138644964</v>
      </c>
      <c r="K238">
        <f t="shared" si="132"/>
        <v>0</v>
      </c>
      <c r="L238">
        <f t="shared" si="133"/>
        <v>0</v>
      </c>
      <c r="M238">
        <f t="shared" si="134"/>
        <v>-1.7558749400417915</v>
      </c>
      <c r="N238">
        <f t="shared" si="135"/>
        <v>0</v>
      </c>
      <c r="O238">
        <f t="shared" si="136"/>
        <v>0</v>
      </c>
      <c r="P238">
        <f t="shared" si="137"/>
        <v>-1.168863656337441</v>
      </c>
      <c r="Q238">
        <f t="shared" si="138"/>
        <v>0</v>
      </c>
      <c r="R238">
        <f t="shared" si="139"/>
        <v>0</v>
      </c>
      <c r="S238">
        <f t="shared" si="140"/>
        <v>-1.9888339457203283</v>
      </c>
      <c r="T238">
        <f t="shared" si="141"/>
        <v>0</v>
      </c>
      <c r="U238">
        <f t="shared" si="142"/>
        <v>0</v>
      </c>
      <c r="V238">
        <f t="shared" si="143"/>
        <v>-2.3664040283322811</v>
      </c>
      <c r="W238">
        <f t="shared" si="144"/>
        <v>0</v>
      </c>
      <c r="X238">
        <f t="shared" si="145"/>
        <v>0</v>
      </c>
      <c r="Y238">
        <f t="shared" si="146"/>
        <v>-1.7365466772568467</v>
      </c>
      <c r="Z238">
        <f t="shared" si="147"/>
        <v>0</v>
      </c>
      <c r="AA238">
        <f t="shared" si="148"/>
        <v>0</v>
      </c>
      <c r="AB238">
        <f t="shared" si="149"/>
        <v>-1.6642700510001265</v>
      </c>
      <c r="AC238">
        <f t="shared" si="150"/>
        <v>0</v>
      </c>
      <c r="AD238">
        <f t="shared" si="151"/>
        <v>0</v>
      </c>
      <c r="AE238">
        <f t="shared" si="152"/>
        <v>-1.4135499944354453</v>
      </c>
      <c r="AF238">
        <f t="shared" si="153"/>
        <v>0</v>
      </c>
      <c r="AG238">
        <f t="shared" si="154"/>
        <v>0</v>
      </c>
      <c r="AH238">
        <f t="shared" si="155"/>
        <v>0.73012475331953475</v>
      </c>
      <c r="AI238">
        <f t="shared" si="156"/>
        <v>0</v>
      </c>
      <c r="AJ238">
        <f t="shared" si="157"/>
        <v>0</v>
      </c>
      <c r="AK238">
        <f t="shared" si="158"/>
        <v>-1.8166250342798362</v>
      </c>
      <c r="AL238">
        <f t="shared" si="159"/>
        <v>0</v>
      </c>
      <c r="AM238">
        <f t="shared" si="160"/>
        <v>0</v>
      </c>
      <c r="AN238">
        <f t="shared" si="161"/>
        <v>-1.985967663267714E-2</v>
      </c>
      <c r="AO238">
        <f t="shared" si="162"/>
        <v>0</v>
      </c>
      <c r="AP238">
        <f t="shared" si="163"/>
        <v>0</v>
      </c>
    </row>
    <row r="239" spans="1:42">
      <c r="A239">
        <v>229</v>
      </c>
      <c r="B239">
        <f t="shared" si="126"/>
        <v>-0.77130230940316513</v>
      </c>
      <c r="C239">
        <f t="shared" si="127"/>
        <v>0</v>
      </c>
      <c r="D239">
        <f t="shared" si="128"/>
        <v>-0.65125177402920142</v>
      </c>
      <c r="E239">
        <f t="shared" si="123"/>
        <v>0</v>
      </c>
      <c r="F239">
        <f t="shared" si="129"/>
        <v>0</v>
      </c>
      <c r="G239">
        <f t="shared" si="124"/>
        <v>-0.45007038322612791</v>
      </c>
      <c r="H239">
        <f t="shared" si="125"/>
        <v>0</v>
      </c>
      <c r="I239">
        <f t="shared" si="130"/>
        <v>0</v>
      </c>
      <c r="J239">
        <f t="shared" si="131"/>
        <v>-0.73010895337845749</v>
      </c>
      <c r="K239">
        <f t="shared" si="132"/>
        <v>0</v>
      </c>
      <c r="L239">
        <f t="shared" si="133"/>
        <v>0</v>
      </c>
      <c r="M239">
        <f t="shared" si="134"/>
        <v>-0.52259338367137231</v>
      </c>
      <c r="N239">
        <f t="shared" si="135"/>
        <v>0</v>
      </c>
      <c r="O239">
        <f t="shared" si="136"/>
        <v>0</v>
      </c>
      <c r="P239">
        <f t="shared" si="137"/>
        <v>-0.40628070733078869</v>
      </c>
      <c r="Q239">
        <f t="shared" si="138"/>
        <v>0</v>
      </c>
      <c r="R239">
        <f t="shared" si="139"/>
        <v>0</v>
      </c>
      <c r="S239">
        <f t="shared" si="140"/>
        <v>-0.52565284610007001</v>
      </c>
      <c r="T239">
        <f t="shared" si="141"/>
        <v>0</v>
      </c>
      <c r="U239">
        <f t="shared" si="142"/>
        <v>0</v>
      </c>
      <c r="V239">
        <f t="shared" si="143"/>
        <v>-0.3402435966510291</v>
      </c>
      <c r="W239">
        <f t="shared" si="144"/>
        <v>0</v>
      </c>
      <c r="X239">
        <f t="shared" si="145"/>
        <v>0</v>
      </c>
      <c r="Y239">
        <f t="shared" si="146"/>
        <v>-0.30226008474338517</v>
      </c>
      <c r="Z239">
        <f t="shared" si="147"/>
        <v>0</v>
      </c>
      <c r="AA239">
        <f t="shared" si="148"/>
        <v>0</v>
      </c>
      <c r="AB239">
        <f t="shared" si="149"/>
        <v>-0.29401660222441151</v>
      </c>
      <c r="AC239">
        <f t="shared" si="150"/>
        <v>0</v>
      </c>
      <c r="AD239">
        <f t="shared" si="151"/>
        <v>0</v>
      </c>
      <c r="AE239">
        <f t="shared" si="152"/>
        <v>-0.33922480790477283</v>
      </c>
      <c r="AF239">
        <f t="shared" si="153"/>
        <v>0</v>
      </c>
      <c r="AG239">
        <f t="shared" si="154"/>
        <v>0</v>
      </c>
      <c r="AH239">
        <f t="shared" si="155"/>
        <v>9.2064330656663307E-2</v>
      </c>
      <c r="AI239">
        <f t="shared" si="156"/>
        <v>0</v>
      </c>
      <c r="AJ239">
        <f t="shared" si="157"/>
        <v>0</v>
      </c>
      <c r="AK239">
        <f t="shared" si="158"/>
        <v>-0.42569585594908732</v>
      </c>
      <c r="AL239">
        <f t="shared" si="159"/>
        <v>0</v>
      </c>
      <c r="AM239">
        <f t="shared" si="160"/>
        <v>0</v>
      </c>
      <c r="AN239">
        <f t="shared" si="161"/>
        <v>-8.3095272580754331E-2</v>
      </c>
      <c r="AO239">
        <f t="shared" si="162"/>
        <v>0</v>
      </c>
      <c r="AP239">
        <f t="shared" si="163"/>
        <v>0</v>
      </c>
    </row>
    <row r="240" spans="1:42">
      <c r="A240">
        <v>230</v>
      </c>
      <c r="B240">
        <f t="shared" si="126"/>
        <v>-1.488854673738977</v>
      </c>
      <c r="C240">
        <f t="shared" si="127"/>
        <v>0</v>
      </c>
      <c r="D240">
        <f t="shared" si="128"/>
        <v>0.26719544094222636</v>
      </c>
      <c r="E240">
        <f t="shared" si="123"/>
        <v>0</v>
      </c>
      <c r="F240">
        <f t="shared" si="129"/>
        <v>0</v>
      </c>
      <c r="G240">
        <f t="shared" si="124"/>
        <v>0.18494059746015412</v>
      </c>
      <c r="H240">
        <f t="shared" si="125"/>
        <v>0</v>
      </c>
      <c r="I240">
        <f t="shared" si="130"/>
        <v>0</v>
      </c>
      <c r="J240">
        <f t="shared" si="131"/>
        <v>0.26450066727398625</v>
      </c>
      <c r="K240">
        <f t="shared" si="132"/>
        <v>0</v>
      </c>
      <c r="L240">
        <f t="shared" si="133"/>
        <v>0</v>
      </c>
      <c r="M240">
        <f t="shared" si="134"/>
        <v>0.2256843127446766</v>
      </c>
      <c r="N240">
        <f t="shared" si="135"/>
        <v>0</v>
      </c>
      <c r="O240">
        <f t="shared" si="136"/>
        <v>0</v>
      </c>
      <c r="P240">
        <f t="shared" si="137"/>
        <v>0.18512459106887547</v>
      </c>
      <c r="Q240">
        <f t="shared" si="138"/>
        <v>0</v>
      </c>
      <c r="R240">
        <f t="shared" si="139"/>
        <v>0</v>
      </c>
      <c r="S240">
        <f t="shared" si="140"/>
        <v>0.22037823912663779</v>
      </c>
      <c r="T240">
        <f t="shared" si="141"/>
        <v>0</v>
      </c>
      <c r="U240">
        <f t="shared" si="142"/>
        <v>0</v>
      </c>
      <c r="V240">
        <f t="shared" si="143"/>
        <v>0.34519887569074825</v>
      </c>
      <c r="W240">
        <f t="shared" si="144"/>
        <v>0</v>
      </c>
      <c r="X240">
        <f t="shared" si="145"/>
        <v>0</v>
      </c>
      <c r="Y240">
        <f t="shared" si="146"/>
        <v>0.27781824779733055</v>
      </c>
      <c r="Z240">
        <f t="shared" si="147"/>
        <v>0</v>
      </c>
      <c r="AA240">
        <f t="shared" si="148"/>
        <v>0</v>
      </c>
      <c r="AB240">
        <f t="shared" si="149"/>
        <v>0.29438096263363667</v>
      </c>
      <c r="AC240">
        <f t="shared" si="150"/>
        <v>0</v>
      </c>
      <c r="AD240">
        <f t="shared" si="151"/>
        <v>0</v>
      </c>
      <c r="AE240">
        <f t="shared" si="152"/>
        <v>0.30679460345896348</v>
      </c>
      <c r="AF240">
        <f t="shared" si="153"/>
        <v>0</v>
      </c>
      <c r="AG240">
        <f t="shared" si="154"/>
        <v>0</v>
      </c>
      <c r="AH240">
        <f t="shared" si="155"/>
        <v>0.32956500379862663</v>
      </c>
      <c r="AI240">
        <f t="shared" si="156"/>
        <v>0</v>
      </c>
      <c r="AJ240">
        <f t="shared" si="157"/>
        <v>0</v>
      </c>
      <c r="AK240">
        <f t="shared" si="158"/>
        <v>0.22435064478151423</v>
      </c>
      <c r="AL240">
        <f t="shared" si="159"/>
        <v>0</v>
      </c>
      <c r="AM240">
        <f t="shared" si="160"/>
        <v>0</v>
      </c>
      <c r="AN240">
        <f t="shared" si="161"/>
        <v>0.18084630560679182</v>
      </c>
      <c r="AO240">
        <f t="shared" si="162"/>
        <v>0</v>
      </c>
      <c r="AP240">
        <f t="shared" si="163"/>
        <v>0</v>
      </c>
    </row>
    <row r="241" spans="1:42">
      <c r="A241">
        <v>231</v>
      </c>
      <c r="B241">
        <f t="shared" si="126"/>
        <v>-1.8547695785250986</v>
      </c>
      <c r="C241">
        <f t="shared" si="127"/>
        <v>-1.8547695785250986</v>
      </c>
      <c r="D241">
        <f t="shared" si="128"/>
        <v>0.39870816446948165</v>
      </c>
      <c r="E241">
        <f t="shared" si="123"/>
        <v>65.665208034042678</v>
      </c>
      <c r="F241">
        <f t="shared" si="129"/>
        <v>65.665208034042678</v>
      </c>
      <c r="G241">
        <f t="shared" si="124"/>
        <v>0.34748499443374836</v>
      </c>
      <c r="H241">
        <f t="shared" si="125"/>
        <v>57.229012299161944</v>
      </c>
      <c r="I241">
        <f t="shared" si="130"/>
        <v>57.229012299161944</v>
      </c>
      <c r="J241">
        <f t="shared" si="131"/>
        <v>0.39470585748497289</v>
      </c>
      <c r="K241">
        <f t="shared" si="132"/>
        <v>65.006048417626076</v>
      </c>
      <c r="L241">
        <f t="shared" si="133"/>
        <v>65.006048417626076</v>
      </c>
      <c r="M241">
        <f t="shared" si="134"/>
        <v>0.36842626507311871</v>
      </c>
      <c r="N241">
        <f t="shared" si="135"/>
        <v>60.677933127911864</v>
      </c>
      <c r="O241">
        <f t="shared" si="136"/>
        <v>60.677933127911864</v>
      </c>
      <c r="P241">
        <f t="shared" si="137"/>
        <v>0.35193731146126095</v>
      </c>
      <c r="Q241">
        <f t="shared" si="138"/>
        <v>57.962286282237109</v>
      </c>
      <c r="R241">
        <f t="shared" si="139"/>
        <v>57.962286282237109</v>
      </c>
      <c r="S241">
        <f t="shared" si="140"/>
        <v>0.37674980107081213</v>
      </c>
      <c r="T241">
        <f t="shared" si="141"/>
        <v>62.048777197770924</v>
      </c>
      <c r="U241">
        <f t="shared" si="142"/>
        <v>62.048777197770924</v>
      </c>
      <c r="V241">
        <f t="shared" si="143"/>
        <v>0.43121275715309348</v>
      </c>
      <c r="W241">
        <f t="shared" si="144"/>
        <v>71.018549226519227</v>
      </c>
      <c r="X241">
        <f t="shared" si="145"/>
        <v>71.018549226519227</v>
      </c>
      <c r="Y241">
        <f t="shared" si="146"/>
        <v>0.35758176764734673</v>
      </c>
      <c r="Z241">
        <f t="shared" si="147"/>
        <v>58.891899525024698</v>
      </c>
      <c r="AA241">
        <f t="shared" si="148"/>
        <v>58.891899525024698</v>
      </c>
      <c r="AB241">
        <f t="shared" si="149"/>
        <v>0.40916694922207819</v>
      </c>
      <c r="AC241">
        <f t="shared" si="150"/>
        <v>67.387716720255185</v>
      </c>
      <c r="AD241">
        <f t="shared" si="151"/>
        <v>67.387716720255185</v>
      </c>
      <c r="AE241">
        <f t="shared" si="152"/>
        <v>0.38051388352662918</v>
      </c>
      <c r="AF241">
        <f t="shared" si="153"/>
        <v>62.668702445219516</v>
      </c>
      <c r="AG241">
        <f t="shared" si="154"/>
        <v>62.668702445219516</v>
      </c>
      <c r="AH241">
        <f t="shared" si="155"/>
        <v>0.40412878883824255</v>
      </c>
      <c r="AI241">
        <f t="shared" si="156"/>
        <v>66.557957314265479</v>
      </c>
      <c r="AJ241">
        <f t="shared" si="157"/>
        <v>66.557957314265479</v>
      </c>
      <c r="AK241">
        <f t="shared" si="158"/>
        <v>0.32665130636003825</v>
      </c>
      <c r="AL241">
        <f t="shared" si="159"/>
        <v>53.797809772128559</v>
      </c>
      <c r="AM241">
        <f t="shared" si="160"/>
        <v>53.797809772128559</v>
      </c>
      <c r="AN241">
        <f t="shared" si="161"/>
        <v>0.29980078193900195</v>
      </c>
      <c r="AO241">
        <f t="shared" si="162"/>
        <v>49.375664882578775</v>
      </c>
      <c r="AP241">
        <f t="shared" si="163"/>
        <v>49.375664882578775</v>
      </c>
    </row>
    <row r="242" spans="1:42">
      <c r="A242">
        <v>232</v>
      </c>
      <c r="B242">
        <f t="shared" si="126"/>
        <v>-1.76569671300396</v>
      </c>
      <c r="C242">
        <f t="shared" si="127"/>
        <v>-1.76569671300396</v>
      </c>
      <c r="D242">
        <f t="shared" si="128"/>
        <v>0.37882634537450066</v>
      </c>
      <c r="E242">
        <f t="shared" si="123"/>
        <v>53.826829915707165</v>
      </c>
      <c r="F242">
        <f t="shared" si="129"/>
        <v>53.826829915707165</v>
      </c>
      <c r="G242">
        <f t="shared" si="124"/>
        <v>0.31794893881942143</v>
      </c>
      <c r="H242">
        <f t="shared" si="125"/>
        <v>45.176856521934397</v>
      </c>
      <c r="I242">
        <f t="shared" si="130"/>
        <v>45.176856521934397</v>
      </c>
      <c r="J242">
        <f t="shared" si="131"/>
        <v>0.37410688718793583</v>
      </c>
      <c r="K242">
        <f t="shared" si="132"/>
        <v>53.156249645342434</v>
      </c>
      <c r="L242">
        <f t="shared" si="133"/>
        <v>53.156249645342434</v>
      </c>
      <c r="M242">
        <f t="shared" si="134"/>
        <v>0.34791543740462827</v>
      </c>
      <c r="N242">
        <f t="shared" si="135"/>
        <v>49.434748408837415</v>
      </c>
      <c r="O242">
        <f t="shared" si="136"/>
        <v>49.434748408837415</v>
      </c>
      <c r="P242">
        <f t="shared" si="137"/>
        <v>0.33338187554028476</v>
      </c>
      <c r="Q242">
        <f t="shared" si="138"/>
        <v>47.369697833307711</v>
      </c>
      <c r="R242">
        <f t="shared" si="139"/>
        <v>47.369697833307711</v>
      </c>
      <c r="S242">
        <f t="shared" si="140"/>
        <v>0.34908890987536445</v>
      </c>
      <c r="T242">
        <f t="shared" si="141"/>
        <v>49.601485236580054</v>
      </c>
      <c r="U242">
        <f t="shared" si="142"/>
        <v>49.601485236580054</v>
      </c>
      <c r="V242">
        <f t="shared" si="143"/>
        <v>0.41891491419920257</v>
      </c>
      <c r="W242">
        <f t="shared" si="144"/>
        <v>59.522950584289887</v>
      </c>
      <c r="X242">
        <f t="shared" si="145"/>
        <v>59.522950584289887</v>
      </c>
      <c r="Y242">
        <f t="shared" si="146"/>
        <v>0.34720145443909178</v>
      </c>
      <c r="Z242">
        <f t="shared" si="147"/>
        <v>49.333299710461773</v>
      </c>
      <c r="AA242">
        <f t="shared" si="148"/>
        <v>49.333299710461773</v>
      </c>
      <c r="AB242">
        <f t="shared" si="149"/>
        <v>0.38869047579336558</v>
      </c>
      <c r="AC242">
        <f t="shared" si="150"/>
        <v>55.228408440552641</v>
      </c>
      <c r="AD242">
        <f t="shared" si="151"/>
        <v>55.228408440552641</v>
      </c>
      <c r="AE242">
        <f t="shared" si="152"/>
        <v>0.37152526578637113</v>
      </c>
      <c r="AF242">
        <f t="shared" si="153"/>
        <v>52.789431186738668</v>
      </c>
      <c r="AG242">
        <f t="shared" si="154"/>
        <v>52.789431186738668</v>
      </c>
      <c r="AH242">
        <f t="shared" si="155"/>
        <v>0.3919876630207868</v>
      </c>
      <c r="AI242">
        <f t="shared" si="156"/>
        <v>55.69690050362496</v>
      </c>
      <c r="AJ242">
        <f t="shared" si="157"/>
        <v>55.69690050362496</v>
      </c>
      <c r="AK242">
        <f t="shared" si="158"/>
        <v>0.31234113392234741</v>
      </c>
      <c r="AL242">
        <f t="shared" si="159"/>
        <v>44.380052487365816</v>
      </c>
      <c r="AM242">
        <f t="shared" si="160"/>
        <v>44.380052487365816</v>
      </c>
      <c r="AN242">
        <f t="shared" si="161"/>
        <v>0.27510783773865211</v>
      </c>
      <c r="AO242">
        <f t="shared" si="162"/>
        <v>39.089632944607644</v>
      </c>
      <c r="AP242">
        <f t="shared" si="163"/>
        <v>39.089632944607644</v>
      </c>
    </row>
    <row r="243" spans="1:42">
      <c r="A243">
        <v>233</v>
      </c>
      <c r="B243">
        <f t="shared" si="126"/>
        <v>-1.2295574872398749</v>
      </c>
      <c r="C243">
        <f t="shared" si="127"/>
        <v>0</v>
      </c>
      <c r="D243">
        <f t="shared" si="128"/>
        <v>5.948257845909577E-2</v>
      </c>
      <c r="E243">
        <f t="shared" si="123"/>
        <v>0</v>
      </c>
      <c r="F243">
        <f t="shared" si="129"/>
        <v>0</v>
      </c>
      <c r="G243">
        <f t="shared" si="124"/>
        <v>3.8085652264683301E-3</v>
      </c>
      <c r="H243">
        <f t="shared" si="125"/>
        <v>0</v>
      </c>
      <c r="I243">
        <f t="shared" si="130"/>
        <v>0</v>
      </c>
      <c r="J243">
        <f t="shared" si="131"/>
        <v>6.1354962247081701E-2</v>
      </c>
      <c r="K243">
        <f t="shared" si="132"/>
        <v>0</v>
      </c>
      <c r="L243">
        <f t="shared" si="133"/>
        <v>0</v>
      </c>
      <c r="M243">
        <f t="shared" si="134"/>
        <v>2.6709388425384617E-2</v>
      </c>
      <c r="N243">
        <f t="shared" si="135"/>
        <v>0</v>
      </c>
      <c r="O243">
        <f t="shared" si="136"/>
        <v>0</v>
      </c>
      <c r="P243">
        <f t="shared" si="137"/>
        <v>9.6522298349555058E-5</v>
      </c>
      <c r="Q243">
        <f t="shared" si="138"/>
        <v>0</v>
      </c>
      <c r="R243">
        <f t="shared" si="139"/>
        <v>0</v>
      </c>
      <c r="S243">
        <f t="shared" si="140"/>
        <v>2.9206688556624893E-2</v>
      </c>
      <c r="T243">
        <f t="shared" si="141"/>
        <v>0</v>
      </c>
      <c r="U243">
        <f t="shared" si="142"/>
        <v>0</v>
      </c>
      <c r="V243">
        <f t="shared" si="143"/>
        <v>0.20392862478165918</v>
      </c>
      <c r="W243">
        <f t="shared" si="144"/>
        <v>0</v>
      </c>
      <c r="X243">
        <f t="shared" si="145"/>
        <v>0</v>
      </c>
      <c r="Y243">
        <f t="shared" si="146"/>
        <v>0.14799671905096856</v>
      </c>
      <c r="Z243">
        <f t="shared" si="147"/>
        <v>0</v>
      </c>
      <c r="AA243">
        <f t="shared" si="148"/>
        <v>0</v>
      </c>
      <c r="AB243">
        <f t="shared" si="149"/>
        <v>0.15149478451082565</v>
      </c>
      <c r="AC243">
        <f t="shared" si="150"/>
        <v>0</v>
      </c>
      <c r="AD243">
        <f t="shared" si="151"/>
        <v>0</v>
      </c>
      <c r="AE243">
        <f t="shared" si="152"/>
        <v>0.14793826425671774</v>
      </c>
      <c r="AF243">
        <f t="shared" si="153"/>
        <v>0</v>
      </c>
      <c r="AG243">
        <f t="shared" si="154"/>
        <v>0</v>
      </c>
      <c r="AH243">
        <f t="shared" si="155"/>
        <v>0.24044151450066908</v>
      </c>
      <c r="AI243">
        <f t="shared" si="156"/>
        <v>0</v>
      </c>
      <c r="AJ243">
        <f t="shared" si="157"/>
        <v>0</v>
      </c>
      <c r="AK243">
        <f t="shared" si="158"/>
        <v>6.9730740828150672E-2</v>
      </c>
      <c r="AL243">
        <f t="shared" si="159"/>
        <v>0</v>
      </c>
      <c r="AM243">
        <f t="shared" si="160"/>
        <v>0</v>
      </c>
      <c r="AN243">
        <f t="shared" si="161"/>
        <v>7.8218516409090832E-2</v>
      </c>
      <c r="AO243">
        <f t="shared" si="162"/>
        <v>0</v>
      </c>
      <c r="AP243">
        <f t="shared" si="163"/>
        <v>0</v>
      </c>
    </row>
    <row r="244" spans="1:42">
      <c r="A244">
        <v>234</v>
      </c>
      <c r="B244">
        <f t="shared" si="126"/>
        <v>-0.36711363529441299</v>
      </c>
      <c r="C244">
        <f t="shared" si="127"/>
        <v>0</v>
      </c>
      <c r="D244">
        <f t="shared" si="128"/>
        <v>-1.5750819102919138</v>
      </c>
      <c r="E244">
        <f t="shared" si="123"/>
        <v>0</v>
      </c>
      <c r="F244">
        <f t="shared" si="129"/>
        <v>0</v>
      </c>
      <c r="G244">
        <f t="shared" si="124"/>
        <v>-0.99220557742668281</v>
      </c>
      <c r="H244">
        <f t="shared" si="125"/>
        <v>0</v>
      </c>
      <c r="I244">
        <f t="shared" si="130"/>
        <v>0</v>
      </c>
      <c r="J244">
        <f t="shared" si="131"/>
        <v>-2.1999453852191748</v>
      </c>
      <c r="K244">
        <f t="shared" si="132"/>
        <v>0</v>
      </c>
      <c r="L244">
        <f t="shared" si="133"/>
        <v>0</v>
      </c>
      <c r="M244">
        <f t="shared" si="134"/>
        <v>-1.2166250185987848</v>
      </c>
      <c r="N244">
        <f t="shared" si="135"/>
        <v>0</v>
      </c>
      <c r="O244">
        <f t="shared" si="136"/>
        <v>0</v>
      </c>
      <c r="P244">
        <f t="shared" si="137"/>
        <v>-0.84886180485599882</v>
      </c>
      <c r="Q244">
        <f t="shared" si="138"/>
        <v>0</v>
      </c>
      <c r="R244">
        <f t="shared" si="139"/>
        <v>0</v>
      </c>
      <c r="S244">
        <f t="shared" si="140"/>
        <v>-1.3125113190209172</v>
      </c>
      <c r="T244">
        <f t="shared" si="141"/>
        <v>0</v>
      </c>
      <c r="U244">
        <f t="shared" si="142"/>
        <v>0</v>
      </c>
      <c r="V244">
        <f t="shared" si="143"/>
        <v>-1.3437714324444119</v>
      </c>
      <c r="W244">
        <f t="shared" si="144"/>
        <v>0</v>
      </c>
      <c r="X244">
        <f t="shared" si="145"/>
        <v>0</v>
      </c>
      <c r="Y244">
        <f t="shared" si="146"/>
        <v>-1.0404939652606797</v>
      </c>
      <c r="Z244">
        <f t="shared" si="147"/>
        <v>0</v>
      </c>
      <c r="AA244">
        <f t="shared" si="148"/>
        <v>0</v>
      </c>
      <c r="AB244">
        <f t="shared" si="149"/>
        <v>-0.9992451151011521</v>
      </c>
      <c r="AC244">
        <f t="shared" si="150"/>
        <v>0</v>
      </c>
      <c r="AD244">
        <f t="shared" si="151"/>
        <v>0</v>
      </c>
      <c r="AE244">
        <f t="shared" si="152"/>
        <v>-0.9533653526515562</v>
      </c>
      <c r="AF244">
        <f t="shared" si="153"/>
        <v>0</v>
      </c>
      <c r="AG244">
        <f t="shared" si="154"/>
        <v>0</v>
      </c>
      <c r="AH244">
        <f t="shared" si="155"/>
        <v>0.24307026649639674</v>
      </c>
      <c r="AI244">
        <f t="shared" si="156"/>
        <v>0</v>
      </c>
      <c r="AJ244">
        <f t="shared" si="157"/>
        <v>0</v>
      </c>
      <c r="AK244">
        <f t="shared" si="158"/>
        <v>-1.1664184507175761</v>
      </c>
      <c r="AL244">
        <f t="shared" si="159"/>
        <v>0</v>
      </c>
      <c r="AM244">
        <f t="shared" si="160"/>
        <v>0</v>
      </c>
      <c r="AN244">
        <f t="shared" si="161"/>
        <v>-0.11254272462775272</v>
      </c>
      <c r="AO244">
        <f t="shared" si="162"/>
        <v>0</v>
      </c>
      <c r="AP244">
        <f t="shared" si="163"/>
        <v>0</v>
      </c>
    </row>
    <row r="245" spans="1:42">
      <c r="A245">
        <v>235</v>
      </c>
      <c r="B245">
        <f t="shared" si="126"/>
        <v>0.61486383828903168</v>
      </c>
      <c r="C245">
        <f t="shared" si="127"/>
        <v>0</v>
      </c>
      <c r="D245">
        <f t="shared" si="128"/>
        <v>-0.99205873064073824</v>
      </c>
      <c r="E245">
        <f t="shared" si="123"/>
        <v>0</v>
      </c>
      <c r="F245">
        <f t="shared" si="129"/>
        <v>0</v>
      </c>
      <c r="G245">
        <f t="shared" si="124"/>
        <v>-0.64413349731500102</v>
      </c>
      <c r="H245">
        <f t="shared" si="125"/>
        <v>0</v>
      </c>
      <c r="I245">
        <f t="shared" si="130"/>
        <v>0</v>
      </c>
      <c r="J245">
        <f t="shared" si="131"/>
        <v>-1.1910427728121284</v>
      </c>
      <c r="K245">
        <f t="shared" si="132"/>
        <v>0</v>
      </c>
      <c r="L245">
        <f t="shared" si="133"/>
        <v>0</v>
      </c>
      <c r="M245">
        <f t="shared" si="134"/>
        <v>-0.76791636580763045</v>
      </c>
      <c r="N245">
        <f t="shared" si="135"/>
        <v>0</v>
      </c>
      <c r="O245">
        <f t="shared" si="136"/>
        <v>0</v>
      </c>
      <c r="P245">
        <f t="shared" si="137"/>
        <v>-0.56822260437969907</v>
      </c>
      <c r="Q245">
        <f t="shared" si="138"/>
        <v>0</v>
      </c>
      <c r="R245">
        <f t="shared" si="139"/>
        <v>0</v>
      </c>
      <c r="S245">
        <f t="shared" si="140"/>
        <v>-0.79272900057057338</v>
      </c>
      <c r="T245">
        <f t="shared" si="141"/>
        <v>0</v>
      </c>
      <c r="U245">
        <f t="shared" si="142"/>
        <v>0</v>
      </c>
      <c r="V245">
        <f t="shared" si="143"/>
        <v>-0.65487969024926906</v>
      </c>
      <c r="W245">
        <f t="shared" si="144"/>
        <v>0</v>
      </c>
      <c r="X245">
        <f t="shared" si="145"/>
        <v>0</v>
      </c>
      <c r="Y245">
        <f t="shared" si="146"/>
        <v>-0.54245851468712547</v>
      </c>
      <c r="Z245">
        <f t="shared" si="147"/>
        <v>0</v>
      </c>
      <c r="AA245">
        <f t="shared" si="148"/>
        <v>0</v>
      </c>
      <c r="AB245">
        <f t="shared" si="149"/>
        <v>-0.52435678310839196</v>
      </c>
      <c r="AC245">
        <f t="shared" si="150"/>
        <v>0</v>
      </c>
      <c r="AD245">
        <f t="shared" si="151"/>
        <v>0</v>
      </c>
      <c r="AE245">
        <f t="shared" si="152"/>
        <v>-0.55850943850575852</v>
      </c>
      <c r="AF245">
        <f t="shared" si="153"/>
        <v>0</v>
      </c>
      <c r="AG245">
        <f t="shared" si="154"/>
        <v>0</v>
      </c>
      <c r="AH245">
        <f t="shared" si="155"/>
        <v>9.3688443690793655E-2</v>
      </c>
      <c r="AI245">
        <f t="shared" si="156"/>
        <v>0</v>
      </c>
      <c r="AJ245">
        <f t="shared" si="157"/>
        <v>0</v>
      </c>
      <c r="AK245">
        <f t="shared" si="158"/>
        <v>-0.67420062316063145</v>
      </c>
      <c r="AL245">
        <f t="shared" si="159"/>
        <v>0</v>
      </c>
      <c r="AM245">
        <f t="shared" si="160"/>
        <v>0</v>
      </c>
      <c r="AN245">
        <f t="shared" si="161"/>
        <v>-0.1136456110894144</v>
      </c>
      <c r="AO245">
        <f t="shared" si="162"/>
        <v>0</v>
      </c>
      <c r="AP245">
        <f t="shared" si="163"/>
        <v>0</v>
      </c>
    </row>
    <row r="246" spans="1:42">
      <c r="A246">
        <v>236</v>
      </c>
      <c r="B246">
        <f t="shared" si="126"/>
        <v>1.4729706933600344</v>
      </c>
      <c r="C246">
        <f t="shared" si="127"/>
        <v>0</v>
      </c>
      <c r="D246">
        <f t="shared" si="128"/>
        <v>0.25779563249628312</v>
      </c>
      <c r="E246">
        <f t="shared" si="123"/>
        <v>0</v>
      </c>
      <c r="F246">
        <f t="shared" si="129"/>
        <v>0</v>
      </c>
      <c r="G246">
        <f t="shared" si="124"/>
        <v>0.17541768358804632</v>
      </c>
      <c r="H246">
        <f t="shared" si="125"/>
        <v>0</v>
      </c>
      <c r="I246">
        <f t="shared" si="130"/>
        <v>0</v>
      </c>
      <c r="J246">
        <f t="shared" si="131"/>
        <v>0.25540850379664626</v>
      </c>
      <c r="K246">
        <f t="shared" si="132"/>
        <v>0</v>
      </c>
      <c r="L246">
        <f t="shared" si="133"/>
        <v>0</v>
      </c>
      <c r="M246">
        <f t="shared" si="134"/>
        <v>0.21581961800641558</v>
      </c>
      <c r="N246">
        <f t="shared" si="135"/>
        <v>0</v>
      </c>
      <c r="O246">
        <f t="shared" si="136"/>
        <v>0</v>
      </c>
      <c r="P246">
        <f t="shared" si="137"/>
        <v>0.17472351679626863</v>
      </c>
      <c r="Q246">
        <f t="shared" si="138"/>
        <v>0</v>
      </c>
      <c r="R246">
        <f t="shared" si="139"/>
        <v>0</v>
      </c>
      <c r="S246">
        <f t="shared" si="140"/>
        <v>0.21079334000290695</v>
      </c>
      <c r="T246">
        <f t="shared" si="141"/>
        <v>0</v>
      </c>
      <c r="U246">
        <f t="shared" si="142"/>
        <v>0</v>
      </c>
      <c r="V246">
        <f t="shared" si="143"/>
        <v>0.33889945560971491</v>
      </c>
      <c r="W246">
        <f t="shared" si="144"/>
        <v>0</v>
      </c>
      <c r="X246">
        <f t="shared" si="145"/>
        <v>0</v>
      </c>
      <c r="Y246">
        <f t="shared" si="146"/>
        <v>0.27186724171544929</v>
      </c>
      <c r="Z246">
        <f t="shared" si="147"/>
        <v>0</v>
      </c>
      <c r="AA246">
        <f t="shared" si="148"/>
        <v>0</v>
      </c>
      <c r="AB246">
        <f t="shared" si="149"/>
        <v>0.28732661313884655</v>
      </c>
      <c r="AC246">
        <f t="shared" si="150"/>
        <v>0</v>
      </c>
      <c r="AD246">
        <f t="shared" si="151"/>
        <v>0</v>
      </c>
      <c r="AE246">
        <f t="shared" si="152"/>
        <v>0.29972897350769823</v>
      </c>
      <c r="AF246">
        <f t="shared" si="153"/>
        <v>0</v>
      </c>
      <c r="AG246">
        <f t="shared" si="154"/>
        <v>0</v>
      </c>
      <c r="AH246">
        <f t="shared" si="155"/>
        <v>0.32485336246017815</v>
      </c>
      <c r="AI246">
        <f t="shared" si="156"/>
        <v>0</v>
      </c>
      <c r="AJ246">
        <f t="shared" si="157"/>
        <v>0</v>
      </c>
      <c r="AK246">
        <f t="shared" si="158"/>
        <v>0.2170551290748568</v>
      </c>
      <c r="AL246">
        <f t="shared" si="159"/>
        <v>0</v>
      </c>
      <c r="AM246">
        <f t="shared" si="160"/>
        <v>0</v>
      </c>
      <c r="AN246">
        <f t="shared" si="161"/>
        <v>0.17481076541778851</v>
      </c>
      <c r="AO246">
        <f t="shared" si="162"/>
        <v>0</v>
      </c>
      <c r="AP246">
        <f t="shared" si="163"/>
        <v>0</v>
      </c>
    </row>
    <row r="247" spans="1:42">
      <c r="A247">
        <v>237</v>
      </c>
      <c r="B247">
        <f t="shared" si="126"/>
        <v>1.987353337941832</v>
      </c>
      <c r="C247">
        <f t="shared" si="127"/>
        <v>1.987353337941832</v>
      </c>
      <c r="D247">
        <f t="shared" si="128"/>
        <v>0.41910042019439864</v>
      </c>
      <c r="E247">
        <f t="shared" si="123"/>
        <v>84.908988116850125</v>
      </c>
      <c r="F247">
        <f t="shared" si="129"/>
        <v>84.908988116850125</v>
      </c>
      <c r="G247">
        <f t="shared" si="124"/>
        <v>0.37949394867999087</v>
      </c>
      <c r="H247">
        <f t="shared" si="125"/>
        <v>76.88478852858124</v>
      </c>
      <c r="I247">
        <f t="shared" si="130"/>
        <v>76.88478852858124</v>
      </c>
      <c r="J247">
        <f t="shared" si="131"/>
        <v>0.4169040068746801</v>
      </c>
      <c r="K247">
        <f t="shared" si="132"/>
        <v>84.463998745622192</v>
      </c>
      <c r="L247">
        <f t="shared" si="133"/>
        <v>84.463998745622192</v>
      </c>
      <c r="M247">
        <f t="shared" si="134"/>
        <v>0.39380168828514095</v>
      </c>
      <c r="N247">
        <f t="shared" si="135"/>
        <v>79.783510728738349</v>
      </c>
      <c r="O247">
        <f t="shared" si="136"/>
        <v>79.783510728738349</v>
      </c>
      <c r="P247">
        <f t="shared" si="137"/>
        <v>0.37498698298619682</v>
      </c>
      <c r="Q247">
        <f t="shared" si="138"/>
        <v>75.971685419880217</v>
      </c>
      <c r="R247">
        <f t="shared" si="139"/>
        <v>75.971685419880217</v>
      </c>
      <c r="S247">
        <f t="shared" si="140"/>
        <v>0.40738483440346318</v>
      </c>
      <c r="T247">
        <f t="shared" si="141"/>
        <v>82.535431597286006</v>
      </c>
      <c r="U247">
        <f t="shared" si="142"/>
        <v>82.535431597286006</v>
      </c>
      <c r="V247">
        <f t="shared" si="143"/>
        <v>0.4422326576606066</v>
      </c>
      <c r="W247">
        <f t="shared" si="144"/>
        <v>89.595537644105079</v>
      </c>
      <c r="X247">
        <f t="shared" si="145"/>
        <v>89.595537644105079</v>
      </c>
      <c r="Y247">
        <f t="shared" si="146"/>
        <v>0.36417621983671244</v>
      </c>
      <c r="Z247">
        <f t="shared" si="147"/>
        <v>73.781444333107089</v>
      </c>
      <c r="AA247">
        <f t="shared" si="148"/>
        <v>73.781444333107089</v>
      </c>
      <c r="AB247">
        <f t="shared" si="149"/>
        <v>0.43239680402170144</v>
      </c>
      <c r="AC247">
        <f t="shared" si="150"/>
        <v>87.602811463211509</v>
      </c>
      <c r="AD247">
        <f t="shared" si="151"/>
        <v>87.602811463211509</v>
      </c>
      <c r="AE247">
        <f t="shared" si="152"/>
        <v>0.39081051144562473</v>
      </c>
      <c r="AF247">
        <f t="shared" si="153"/>
        <v>79.177503703968313</v>
      </c>
      <c r="AG247">
        <f t="shared" si="154"/>
        <v>79.177503703968313</v>
      </c>
      <c r="AH247">
        <f t="shared" si="155"/>
        <v>0.41575704910488187</v>
      </c>
      <c r="AI247">
        <f t="shared" si="156"/>
        <v>84.231627173192948</v>
      </c>
      <c r="AJ247">
        <f t="shared" si="157"/>
        <v>84.231627173192948</v>
      </c>
      <c r="AK247">
        <f t="shared" si="158"/>
        <v>0.33729559953359445</v>
      </c>
      <c r="AL247">
        <f t="shared" si="159"/>
        <v>68.33547921373949</v>
      </c>
      <c r="AM247">
        <f t="shared" si="160"/>
        <v>68.33547921373949</v>
      </c>
      <c r="AN247">
        <f t="shared" si="161"/>
        <v>0.33038878723431242</v>
      </c>
      <c r="AO247">
        <f t="shared" si="162"/>
        <v>66.936171517571992</v>
      </c>
      <c r="AP247">
        <f t="shared" si="163"/>
        <v>66.936171517571992</v>
      </c>
    </row>
    <row r="248" spans="1:42">
      <c r="A248">
        <v>238</v>
      </c>
      <c r="B248">
        <f t="shared" si="126"/>
        <v>2.0178563284336697</v>
      </c>
      <c r="C248">
        <f t="shared" si="127"/>
        <v>2.0178563284336697</v>
      </c>
      <c r="D248">
        <f t="shared" si="128"/>
        <v>0.42260878443953631</v>
      </c>
      <c r="E248">
        <f t="shared" si="123"/>
        <v>89.623014406976566</v>
      </c>
      <c r="F248">
        <f t="shared" si="129"/>
        <v>89.623014406976566</v>
      </c>
      <c r="G248">
        <f t="shared" si="124"/>
        <v>0.38483443384283089</v>
      </c>
      <c r="H248">
        <f t="shared" si="125"/>
        <v>81.612174849458853</v>
      </c>
      <c r="I248">
        <f t="shared" si="130"/>
        <v>81.612174849458853</v>
      </c>
      <c r="J248">
        <f t="shared" si="131"/>
        <v>0.42088857351615605</v>
      </c>
      <c r="K248">
        <f t="shared" si="132"/>
        <v>89.258207772458519</v>
      </c>
      <c r="L248">
        <f t="shared" si="133"/>
        <v>89.258207772458519</v>
      </c>
      <c r="M248">
        <f t="shared" si="134"/>
        <v>0.39876715494380766</v>
      </c>
      <c r="N248">
        <f t="shared" si="135"/>
        <v>84.566899194853718</v>
      </c>
      <c r="O248">
        <f t="shared" si="136"/>
        <v>84.566899194853718</v>
      </c>
      <c r="P248">
        <f t="shared" si="137"/>
        <v>0.37951636889881912</v>
      </c>
      <c r="Q248">
        <f t="shared" si="138"/>
        <v>80.484368167147466</v>
      </c>
      <c r="R248">
        <f t="shared" si="139"/>
        <v>80.484368167147466</v>
      </c>
      <c r="S248">
        <f t="shared" si="140"/>
        <v>0.41279920572535911</v>
      </c>
      <c r="T248">
        <f t="shared" si="141"/>
        <v>87.542688472452937</v>
      </c>
      <c r="U248">
        <f t="shared" si="142"/>
        <v>87.542688472452937</v>
      </c>
      <c r="V248">
        <f t="shared" si="143"/>
        <v>0.44374159488555431</v>
      </c>
      <c r="W248">
        <f t="shared" si="144"/>
        <v>94.104667994880984</v>
      </c>
      <c r="X248">
        <f t="shared" si="145"/>
        <v>94.104667994880984</v>
      </c>
      <c r="Y248">
        <f t="shared" si="146"/>
        <v>0.36433413979213514</v>
      </c>
      <c r="Z248">
        <f t="shared" si="147"/>
        <v>77.264659566525509</v>
      </c>
      <c r="AA248">
        <f t="shared" si="148"/>
        <v>77.264659566525509</v>
      </c>
      <c r="AB248">
        <f t="shared" si="149"/>
        <v>0.43663125062569996</v>
      </c>
      <c r="AC248">
        <f t="shared" si="150"/>
        <v>92.59677107105199</v>
      </c>
      <c r="AD248">
        <f t="shared" si="151"/>
        <v>92.59677107105199</v>
      </c>
      <c r="AE248">
        <f t="shared" si="152"/>
        <v>0.39265757446330507</v>
      </c>
      <c r="AF248">
        <f t="shared" si="153"/>
        <v>83.271235120689141</v>
      </c>
      <c r="AG248">
        <f t="shared" si="154"/>
        <v>83.271235120689141</v>
      </c>
      <c r="AH248">
        <f t="shared" si="155"/>
        <v>0.41744890803479051</v>
      </c>
      <c r="AI248">
        <f t="shared" si="156"/>
        <v>88.528754906493049</v>
      </c>
      <c r="AJ248">
        <f t="shared" si="157"/>
        <v>88.528754906493049</v>
      </c>
      <c r="AK248">
        <f t="shared" si="158"/>
        <v>0.33810090911605029</v>
      </c>
      <c r="AL248">
        <f t="shared" si="159"/>
        <v>71.70135540108484</v>
      </c>
      <c r="AM248">
        <f t="shared" si="160"/>
        <v>71.70135540108484</v>
      </c>
      <c r="AN248">
        <f t="shared" si="161"/>
        <v>0.33632191005310041</v>
      </c>
      <c r="AO248">
        <f t="shared" si="162"/>
        <v>71.324081514409244</v>
      </c>
      <c r="AP248">
        <f t="shared" si="163"/>
        <v>71.324081514409244</v>
      </c>
    </row>
    <row r="249" spans="1:42">
      <c r="A249">
        <v>239</v>
      </c>
      <c r="B249">
        <f t="shared" si="126"/>
        <v>1.541834294866844</v>
      </c>
      <c r="C249">
        <f t="shared" si="127"/>
        <v>1.541834294866844</v>
      </c>
      <c r="D249">
        <f t="shared" si="128"/>
        <v>0.2958620511217851</v>
      </c>
      <c r="E249">
        <f t="shared" si="123"/>
        <v>27.990629858317007</v>
      </c>
      <c r="F249">
        <f t="shared" si="129"/>
        <v>27.990629858317007</v>
      </c>
      <c r="G249">
        <f t="shared" si="124"/>
        <v>0.21521928417549097</v>
      </c>
      <c r="H249">
        <f t="shared" si="125"/>
        <v>20.361257210538341</v>
      </c>
      <c r="I249">
        <f t="shared" si="130"/>
        <v>20.361257210538341</v>
      </c>
      <c r="J249">
        <f t="shared" si="131"/>
        <v>0.29226229440968421</v>
      </c>
      <c r="K249">
        <f t="shared" si="132"/>
        <v>27.650067568133554</v>
      </c>
      <c r="L249">
        <f t="shared" si="133"/>
        <v>27.650067568133554</v>
      </c>
      <c r="M249">
        <f t="shared" si="134"/>
        <v>0.25639410170460675</v>
      </c>
      <c r="N249">
        <f t="shared" si="135"/>
        <v>24.256684395509819</v>
      </c>
      <c r="O249">
        <f t="shared" si="136"/>
        <v>24.256684395509819</v>
      </c>
      <c r="P249">
        <f t="shared" si="137"/>
        <v>0.21893574464003507</v>
      </c>
      <c r="Q249">
        <f t="shared" si="138"/>
        <v>20.71286049609558</v>
      </c>
      <c r="R249">
        <f t="shared" si="139"/>
        <v>20.71286049609558</v>
      </c>
      <c r="S249">
        <f t="shared" si="140"/>
        <v>0.25050833145077478</v>
      </c>
      <c r="T249">
        <f t="shared" si="141"/>
        <v>23.699849154283534</v>
      </c>
      <c r="U249">
        <f t="shared" si="142"/>
        <v>23.699849154283534</v>
      </c>
      <c r="V249">
        <f t="shared" si="143"/>
        <v>0.36436059280549138</v>
      </c>
      <c r="W249">
        <f t="shared" si="144"/>
        <v>34.471073425964342</v>
      </c>
      <c r="X249">
        <f t="shared" si="145"/>
        <v>34.471073425964342</v>
      </c>
      <c r="Y249">
        <f t="shared" si="146"/>
        <v>0.29598889151973218</v>
      </c>
      <c r="Z249">
        <f t="shared" si="147"/>
        <v>28.002629851613058</v>
      </c>
      <c r="AA249">
        <f t="shared" si="148"/>
        <v>28.002629851613058</v>
      </c>
      <c r="AB249">
        <f t="shared" si="149"/>
        <v>0.31650155540285141</v>
      </c>
      <c r="AC249">
        <f t="shared" si="150"/>
        <v>29.94327205288042</v>
      </c>
      <c r="AD249">
        <f t="shared" si="151"/>
        <v>29.94327205288042</v>
      </c>
      <c r="AE249">
        <f t="shared" si="152"/>
        <v>0.32774598007057709</v>
      </c>
      <c r="AF249">
        <f t="shared" si="153"/>
        <v>31.007073671407305</v>
      </c>
      <c r="AG249">
        <f t="shared" si="154"/>
        <v>31.007073671407305</v>
      </c>
      <c r="AH249">
        <f t="shared" si="155"/>
        <v>0.34442683108058492</v>
      </c>
      <c r="AI249">
        <f t="shared" si="156"/>
        <v>32.585199438373856</v>
      </c>
      <c r="AJ249">
        <f t="shared" si="157"/>
        <v>32.585199438373856</v>
      </c>
      <c r="AK249">
        <f t="shared" si="158"/>
        <v>0.2468030071117977</v>
      </c>
      <c r="AL249">
        <f t="shared" si="159"/>
        <v>23.349299424488585</v>
      </c>
      <c r="AM249">
        <f t="shared" si="160"/>
        <v>23.349299424488585</v>
      </c>
      <c r="AN249">
        <f t="shared" si="161"/>
        <v>0.20057908262314161</v>
      </c>
      <c r="AO249">
        <f t="shared" si="162"/>
        <v>18.976191227424849</v>
      </c>
      <c r="AP249">
        <f t="shared" si="163"/>
        <v>18.976191227424849</v>
      </c>
    </row>
    <row r="250" spans="1:42">
      <c r="A250">
        <v>240</v>
      </c>
      <c r="B250">
        <f t="shared" si="126"/>
        <v>0.66350682928837168</v>
      </c>
      <c r="C250">
        <f t="shared" si="127"/>
        <v>0</v>
      </c>
      <c r="D250">
        <f t="shared" si="128"/>
        <v>-0.88206745587778057</v>
      </c>
      <c r="E250">
        <f t="shared" si="123"/>
        <v>0</v>
      </c>
      <c r="F250">
        <f t="shared" si="129"/>
        <v>0</v>
      </c>
      <c r="G250">
        <f t="shared" si="124"/>
        <v>-0.58165844316206927</v>
      </c>
      <c r="H250">
        <f t="shared" si="125"/>
        <v>0</v>
      </c>
      <c r="I250">
        <f t="shared" si="130"/>
        <v>0</v>
      </c>
      <c r="J250">
        <f t="shared" si="131"/>
        <v>-1.0346888757848358</v>
      </c>
      <c r="K250">
        <f t="shared" si="132"/>
        <v>0</v>
      </c>
      <c r="L250">
        <f t="shared" si="133"/>
        <v>0</v>
      </c>
      <c r="M250">
        <f t="shared" si="134"/>
        <v>-0.68848375309805254</v>
      </c>
      <c r="N250">
        <f t="shared" si="135"/>
        <v>0</v>
      </c>
      <c r="O250">
        <f t="shared" si="136"/>
        <v>0</v>
      </c>
      <c r="P250">
        <f t="shared" si="137"/>
        <v>-0.51660259808125963</v>
      </c>
      <c r="Q250">
        <f t="shared" si="138"/>
        <v>0</v>
      </c>
      <c r="R250">
        <f t="shared" si="139"/>
        <v>0</v>
      </c>
      <c r="S250">
        <f t="shared" si="140"/>
        <v>-0.7049140259792841</v>
      </c>
      <c r="T250">
        <f t="shared" si="141"/>
        <v>0</v>
      </c>
      <c r="U250">
        <f t="shared" si="142"/>
        <v>0</v>
      </c>
      <c r="V250">
        <f t="shared" si="143"/>
        <v>-0.54820274321230045</v>
      </c>
      <c r="W250">
        <f t="shared" si="144"/>
        <v>0</v>
      </c>
      <c r="X250">
        <f t="shared" si="145"/>
        <v>0</v>
      </c>
      <c r="Y250">
        <f t="shared" si="146"/>
        <v>-0.46215600790822431</v>
      </c>
      <c r="Z250">
        <f t="shared" si="147"/>
        <v>0</v>
      </c>
      <c r="AA250">
        <f t="shared" si="148"/>
        <v>0</v>
      </c>
      <c r="AB250">
        <f t="shared" si="149"/>
        <v>-0.44754514374513699</v>
      </c>
      <c r="AC250">
        <f t="shared" si="150"/>
        <v>0</v>
      </c>
      <c r="AD250">
        <f t="shared" si="151"/>
        <v>0</v>
      </c>
      <c r="AE250">
        <f t="shared" si="152"/>
        <v>-0.48769719500243336</v>
      </c>
      <c r="AF250">
        <f t="shared" si="153"/>
        <v>0</v>
      </c>
      <c r="AG250">
        <f t="shared" si="154"/>
        <v>0</v>
      </c>
      <c r="AH250">
        <f t="shared" si="155"/>
        <v>8.7609726174146418E-2</v>
      </c>
      <c r="AI250">
        <f t="shared" si="156"/>
        <v>0</v>
      </c>
      <c r="AJ250">
        <f t="shared" si="157"/>
        <v>0</v>
      </c>
      <c r="AK250">
        <f t="shared" si="158"/>
        <v>-0.59206316879566989</v>
      </c>
      <c r="AL250">
        <f t="shared" si="159"/>
        <v>0</v>
      </c>
      <c r="AM250">
        <f t="shared" si="160"/>
        <v>0</v>
      </c>
      <c r="AN250">
        <f t="shared" si="161"/>
        <v>-0.10626297347211267</v>
      </c>
      <c r="AO250">
        <f t="shared" si="162"/>
        <v>0</v>
      </c>
      <c r="AP250">
        <f t="shared" si="163"/>
        <v>0</v>
      </c>
    </row>
    <row r="251" spans="1:42">
      <c r="A251">
        <v>241</v>
      </c>
      <c r="B251">
        <f t="shared" si="126"/>
        <v>-0.40839505313343111</v>
      </c>
      <c r="C251">
        <f t="shared" si="127"/>
        <v>0</v>
      </c>
      <c r="D251">
        <f t="shared" si="128"/>
        <v>-1.4785467362320499</v>
      </c>
      <c r="E251">
        <f t="shared" si="123"/>
        <v>0</v>
      </c>
      <c r="F251">
        <f t="shared" si="129"/>
        <v>0</v>
      </c>
      <c r="G251">
        <f t="shared" si="124"/>
        <v>-0.93074072222766246</v>
      </c>
      <c r="H251">
        <f t="shared" si="125"/>
        <v>0</v>
      </c>
      <c r="I251">
        <f t="shared" si="130"/>
        <v>0</v>
      </c>
      <c r="J251">
        <f t="shared" si="131"/>
        <v>-2.0048466127944709</v>
      </c>
      <c r="K251">
        <f t="shared" si="132"/>
        <v>0</v>
      </c>
      <c r="L251">
        <f t="shared" si="133"/>
        <v>0</v>
      </c>
      <c r="M251">
        <f t="shared" si="134"/>
        <v>-1.1367354962310594</v>
      </c>
      <c r="N251">
        <f t="shared" si="135"/>
        <v>0</v>
      </c>
      <c r="O251">
        <f t="shared" si="136"/>
        <v>0</v>
      </c>
      <c r="P251">
        <f t="shared" si="137"/>
        <v>-0.80004272200674542</v>
      </c>
      <c r="Q251">
        <f t="shared" si="138"/>
        <v>0</v>
      </c>
      <c r="R251">
        <f t="shared" si="139"/>
        <v>0</v>
      </c>
      <c r="S251">
        <f t="shared" si="140"/>
        <v>-1.2170552191464685</v>
      </c>
      <c r="T251">
        <f t="shared" si="141"/>
        <v>0</v>
      </c>
      <c r="U251">
        <f t="shared" si="142"/>
        <v>0</v>
      </c>
      <c r="V251">
        <f t="shared" si="143"/>
        <v>-1.2103826338602386</v>
      </c>
      <c r="W251">
        <f t="shared" si="144"/>
        <v>0</v>
      </c>
      <c r="X251">
        <f t="shared" si="145"/>
        <v>0</v>
      </c>
      <c r="Y251">
        <f t="shared" si="146"/>
        <v>-0.94636662301935548</v>
      </c>
      <c r="Z251">
        <f t="shared" si="147"/>
        <v>0</v>
      </c>
      <c r="AA251">
        <f t="shared" si="148"/>
        <v>0</v>
      </c>
      <c r="AB251">
        <f t="shared" si="149"/>
        <v>-0.90954170334983453</v>
      </c>
      <c r="AC251">
        <f t="shared" si="150"/>
        <v>0</v>
      </c>
      <c r="AD251">
        <f t="shared" si="151"/>
        <v>0</v>
      </c>
      <c r="AE251">
        <f t="shared" si="152"/>
        <v>-0.88379476734869267</v>
      </c>
      <c r="AF251">
        <f t="shared" si="153"/>
        <v>0</v>
      </c>
      <c r="AG251">
        <f t="shared" si="154"/>
        <v>0</v>
      </c>
      <c r="AH251">
        <f t="shared" si="155"/>
        <v>0.20099823853554732</v>
      </c>
      <c r="AI251">
        <f t="shared" si="156"/>
        <v>0</v>
      </c>
      <c r="AJ251">
        <f t="shared" si="157"/>
        <v>0</v>
      </c>
      <c r="AK251">
        <f t="shared" si="158"/>
        <v>-1.0754000761096882</v>
      </c>
      <c r="AL251">
        <f t="shared" si="159"/>
        <v>0</v>
      </c>
      <c r="AM251">
        <f t="shared" si="160"/>
        <v>0</v>
      </c>
      <c r="AN251">
        <f t="shared" si="161"/>
        <v>-0.11792183240944226</v>
      </c>
      <c r="AO251">
        <f t="shared" si="162"/>
        <v>0</v>
      </c>
      <c r="AP251">
        <f t="shared" si="163"/>
        <v>0</v>
      </c>
    </row>
    <row r="252" spans="1:42">
      <c r="A252">
        <v>242</v>
      </c>
      <c r="B252">
        <f t="shared" si="126"/>
        <v>-1.410032747888798</v>
      </c>
      <c r="C252">
        <f t="shared" si="127"/>
        <v>0</v>
      </c>
      <c r="D252">
        <f t="shared" si="128"/>
        <v>0.21663108401186015</v>
      </c>
      <c r="E252">
        <f t="shared" si="123"/>
        <v>0</v>
      </c>
      <c r="F252">
        <f t="shared" si="129"/>
        <v>0</v>
      </c>
      <c r="G252">
        <f t="shared" si="124"/>
        <v>0.13566644226220514</v>
      </c>
      <c r="H252">
        <f t="shared" si="125"/>
        <v>0</v>
      </c>
      <c r="I252">
        <f t="shared" si="130"/>
        <v>0</v>
      </c>
      <c r="J252">
        <f t="shared" si="131"/>
        <v>0.21556886429045274</v>
      </c>
      <c r="K252">
        <f t="shared" si="132"/>
        <v>0</v>
      </c>
      <c r="L252">
        <f t="shared" si="133"/>
        <v>0</v>
      </c>
      <c r="M252">
        <f t="shared" si="134"/>
        <v>0.17375021912372857</v>
      </c>
      <c r="N252">
        <f t="shared" si="135"/>
        <v>0</v>
      </c>
      <c r="O252">
        <f t="shared" si="136"/>
        <v>0</v>
      </c>
      <c r="P252">
        <f t="shared" si="137"/>
        <v>0.13231322473938878</v>
      </c>
      <c r="Q252">
        <f t="shared" si="138"/>
        <v>0</v>
      </c>
      <c r="R252">
        <f t="shared" si="139"/>
        <v>0</v>
      </c>
      <c r="S252">
        <f t="shared" si="140"/>
        <v>0.17021941571362875</v>
      </c>
      <c r="T252">
        <f t="shared" si="141"/>
        <v>0</v>
      </c>
      <c r="U252">
        <f t="shared" si="142"/>
        <v>0</v>
      </c>
      <c r="V252">
        <f t="shared" si="143"/>
        <v>0.31122215619946569</v>
      </c>
      <c r="W252">
        <f t="shared" si="144"/>
        <v>0</v>
      </c>
      <c r="X252">
        <f t="shared" si="145"/>
        <v>0</v>
      </c>
      <c r="Y252">
        <f t="shared" si="146"/>
        <v>0.24588937222160512</v>
      </c>
      <c r="Z252">
        <f t="shared" si="147"/>
        <v>0</v>
      </c>
      <c r="AA252">
        <f t="shared" si="148"/>
        <v>0</v>
      </c>
      <c r="AB252">
        <f t="shared" si="149"/>
        <v>0.25735367641626095</v>
      </c>
      <c r="AC252">
        <f t="shared" si="150"/>
        <v>0</v>
      </c>
      <c r="AD252">
        <f t="shared" si="151"/>
        <v>0</v>
      </c>
      <c r="AE252">
        <f t="shared" si="152"/>
        <v>0.26823360189810908</v>
      </c>
      <c r="AF252">
        <f t="shared" si="153"/>
        <v>0</v>
      </c>
      <c r="AG252">
        <f t="shared" si="154"/>
        <v>0</v>
      </c>
      <c r="AH252">
        <f t="shared" si="155"/>
        <v>0.30508600393970986</v>
      </c>
      <c r="AI252">
        <f t="shared" si="156"/>
        <v>0</v>
      </c>
      <c r="AJ252">
        <f t="shared" si="157"/>
        <v>0</v>
      </c>
      <c r="AK252">
        <f t="shared" si="158"/>
        <v>0.18549235336718306</v>
      </c>
      <c r="AL252">
        <f t="shared" si="159"/>
        <v>0</v>
      </c>
      <c r="AM252">
        <f t="shared" si="160"/>
        <v>0</v>
      </c>
      <c r="AN252">
        <f t="shared" si="161"/>
        <v>0.15044099336939498</v>
      </c>
      <c r="AO252">
        <f t="shared" si="162"/>
        <v>0</v>
      </c>
      <c r="AP252">
        <f t="shared" si="163"/>
        <v>0</v>
      </c>
    </row>
    <row r="253" spans="1:42">
      <c r="A253">
        <v>243</v>
      </c>
      <c r="B253">
        <f t="shared" si="126"/>
        <v>-2.0872763677414596</v>
      </c>
      <c r="C253">
        <f t="shared" si="127"/>
        <v>-2.0872763677414596</v>
      </c>
      <c r="D253">
        <f t="shared" si="128"/>
        <v>0.42935080878263054</v>
      </c>
      <c r="E253">
        <f t="shared" si="123"/>
        <v>100.77723921310894</v>
      </c>
      <c r="F253">
        <f t="shared" si="129"/>
        <v>100.77723921310894</v>
      </c>
      <c r="G253">
        <f t="shared" si="124"/>
        <v>0.39416670989963953</v>
      </c>
      <c r="H253">
        <f t="shared" si="125"/>
        <v>92.518826099407349</v>
      </c>
      <c r="I253">
        <f t="shared" si="130"/>
        <v>92.518826099407349</v>
      </c>
      <c r="J253">
        <f t="shared" si="131"/>
        <v>0.42871413607281195</v>
      </c>
      <c r="K253">
        <f t="shared" si="132"/>
        <v>100.62779936889444</v>
      </c>
      <c r="L253">
        <f t="shared" si="133"/>
        <v>100.62779936889444</v>
      </c>
      <c r="M253">
        <f t="shared" si="134"/>
        <v>0.40885109076945558</v>
      </c>
      <c r="N253">
        <f t="shared" si="135"/>
        <v>95.965544571441399</v>
      </c>
      <c r="O253">
        <f t="shared" si="136"/>
        <v>95.965544571441399</v>
      </c>
      <c r="P253">
        <f t="shared" si="137"/>
        <v>0.3887458926448647</v>
      </c>
      <c r="Q253">
        <f t="shared" si="138"/>
        <v>91.246451653988359</v>
      </c>
      <c r="R253">
        <f t="shared" si="139"/>
        <v>91.246451653988359</v>
      </c>
      <c r="S253">
        <f t="shared" si="140"/>
        <v>0.42302912110846957</v>
      </c>
      <c r="T253">
        <f t="shared" si="141"/>
        <v>99.2934124263938</v>
      </c>
      <c r="U253">
        <f t="shared" si="142"/>
        <v>99.2934124263938</v>
      </c>
      <c r="V253">
        <f t="shared" si="143"/>
        <v>0.44597405530332246</v>
      </c>
      <c r="W253">
        <f t="shared" si="144"/>
        <v>104.67904830918167</v>
      </c>
      <c r="X253">
        <f t="shared" si="145"/>
        <v>104.67904830918167</v>
      </c>
      <c r="Y253">
        <f t="shared" si="146"/>
        <v>0.36296059916279999</v>
      </c>
      <c r="Z253">
        <f t="shared" si="147"/>
        <v>85.194126524357955</v>
      </c>
      <c r="AA253">
        <f t="shared" si="148"/>
        <v>85.194126524357955</v>
      </c>
      <c r="AB253">
        <f t="shared" si="149"/>
        <v>0.44485420541306286</v>
      </c>
      <c r="AC253">
        <f t="shared" si="150"/>
        <v>104.41619709762008</v>
      </c>
      <c r="AD253">
        <f t="shared" si="151"/>
        <v>104.41619709762008</v>
      </c>
      <c r="AE253">
        <f t="shared" si="152"/>
        <v>0.39613354552699487</v>
      </c>
      <c r="AF253">
        <f t="shared" si="153"/>
        <v>92.980481837457219</v>
      </c>
      <c r="AG253">
        <f t="shared" si="154"/>
        <v>92.980481837457219</v>
      </c>
      <c r="AH253">
        <f t="shared" si="155"/>
        <v>0.42008672803827074</v>
      </c>
      <c r="AI253">
        <f t="shared" si="156"/>
        <v>98.602773805879295</v>
      </c>
      <c r="AJ253">
        <f t="shared" si="157"/>
        <v>98.602773805879295</v>
      </c>
      <c r="AK253">
        <f t="shared" si="158"/>
        <v>0.33784144479156586</v>
      </c>
      <c r="AL253">
        <f t="shared" si="159"/>
        <v>79.298157593780076</v>
      </c>
      <c r="AM253">
        <f t="shared" si="160"/>
        <v>79.298157593780076</v>
      </c>
      <c r="AN253">
        <f t="shared" si="161"/>
        <v>0.34823338183245289</v>
      </c>
      <c r="AO253">
        <f t="shared" si="162"/>
        <v>81.737353476574484</v>
      </c>
      <c r="AP253">
        <f t="shared" si="163"/>
        <v>81.737353476574484</v>
      </c>
    </row>
    <row r="254" spans="1:42">
      <c r="A254">
        <v>244</v>
      </c>
      <c r="B254">
        <f t="shared" si="126"/>
        <v>-2.2600421036609055</v>
      </c>
      <c r="C254">
        <f t="shared" si="127"/>
        <v>-2.2600421036609055</v>
      </c>
      <c r="D254">
        <f t="shared" si="128"/>
        <v>0.44080686551489157</v>
      </c>
      <c r="E254">
        <f t="shared" si="123"/>
        <v>131.34339659088033</v>
      </c>
      <c r="F254">
        <f t="shared" si="129"/>
        <v>131.34339659088033</v>
      </c>
      <c r="G254">
        <f t="shared" si="124"/>
        <v>0.41292815471179467</v>
      </c>
      <c r="H254">
        <f t="shared" si="125"/>
        <v>123.0366190519767</v>
      </c>
      <c r="I254">
        <f t="shared" si="130"/>
        <v>123.0366190519767</v>
      </c>
      <c r="J254">
        <f t="shared" si="131"/>
        <v>0.44229549449300531</v>
      </c>
      <c r="K254">
        <f t="shared" si="132"/>
        <v>131.78695044982643</v>
      </c>
      <c r="L254">
        <f t="shared" si="133"/>
        <v>131.78695044982643</v>
      </c>
      <c r="M254">
        <f t="shared" si="134"/>
        <v>0.42660801186765163</v>
      </c>
      <c r="N254">
        <f t="shared" si="135"/>
        <v>127.11268738097057</v>
      </c>
      <c r="O254">
        <f t="shared" si="136"/>
        <v>127.11268738097057</v>
      </c>
      <c r="P254">
        <f t="shared" si="137"/>
        <v>0.40520908129889477</v>
      </c>
      <c r="Q254">
        <f t="shared" si="138"/>
        <v>120.7366337298325</v>
      </c>
      <c r="R254">
        <f t="shared" si="139"/>
        <v>120.7366337298325</v>
      </c>
      <c r="S254">
        <f t="shared" si="140"/>
        <v>0.43711640041081612</v>
      </c>
      <c r="T254">
        <f t="shared" si="141"/>
        <v>130.24378072803935</v>
      </c>
      <c r="U254">
        <f t="shared" si="142"/>
        <v>130.24378072803935</v>
      </c>
      <c r="V254">
        <f t="shared" si="143"/>
        <v>0.44560642324856303</v>
      </c>
      <c r="W254">
        <f t="shared" si="144"/>
        <v>132.77347916034782</v>
      </c>
      <c r="X254">
        <f t="shared" si="145"/>
        <v>132.77347916034782</v>
      </c>
      <c r="Y254">
        <f t="shared" si="146"/>
        <v>0.35008977687717069</v>
      </c>
      <c r="Z254">
        <f t="shared" si="147"/>
        <v>104.31321289218361</v>
      </c>
      <c r="AA254">
        <f t="shared" si="148"/>
        <v>104.31321289218361</v>
      </c>
      <c r="AB254">
        <f t="shared" si="149"/>
        <v>0.45759906757301216</v>
      </c>
      <c r="AC254">
        <f t="shared" si="150"/>
        <v>136.34682332285217</v>
      </c>
      <c r="AD254">
        <f t="shared" si="151"/>
        <v>136.34682332285217</v>
      </c>
      <c r="AE254">
        <f t="shared" si="152"/>
        <v>0.40039503567722823</v>
      </c>
      <c r="AF254">
        <f t="shared" si="153"/>
        <v>119.30223433009863</v>
      </c>
      <c r="AG254">
        <f t="shared" si="154"/>
        <v>119.30223433009863</v>
      </c>
      <c r="AH254">
        <f t="shared" si="155"/>
        <v>0.42054874976787082</v>
      </c>
      <c r="AI254">
        <f t="shared" si="156"/>
        <v>125.30726163268963</v>
      </c>
      <c r="AJ254">
        <f t="shared" si="157"/>
        <v>125.30726163268963</v>
      </c>
      <c r="AK254">
        <f t="shared" si="158"/>
        <v>0.32593024288239869</v>
      </c>
      <c r="AL254">
        <f t="shared" si="159"/>
        <v>97.114606193488726</v>
      </c>
      <c r="AM254">
        <f t="shared" si="160"/>
        <v>97.114606193488726</v>
      </c>
      <c r="AN254">
        <f t="shared" si="161"/>
        <v>0.36814045565445552</v>
      </c>
      <c r="AO254">
        <f t="shared" si="162"/>
        <v>109.69161701166169</v>
      </c>
      <c r="AP254">
        <f t="shared" si="163"/>
        <v>109.69161701166169</v>
      </c>
    </row>
    <row r="255" spans="1:42">
      <c r="A255">
        <v>245</v>
      </c>
      <c r="B255">
        <f t="shared" si="126"/>
        <v>-1.8698936880441646</v>
      </c>
      <c r="C255">
        <f t="shared" si="127"/>
        <v>-1.8698936880441646</v>
      </c>
      <c r="D255">
        <f t="shared" si="128"/>
        <v>0.40153163264410852</v>
      </c>
      <c r="E255">
        <f t="shared" si="123"/>
        <v>67.761157310473294</v>
      </c>
      <c r="F255">
        <f t="shared" si="129"/>
        <v>67.761157310473294</v>
      </c>
      <c r="G255">
        <f t="shared" si="124"/>
        <v>0.35185899252073316</v>
      </c>
      <c r="H255">
        <f t="shared" si="125"/>
        <v>59.378565983204552</v>
      </c>
      <c r="I255">
        <f t="shared" si="130"/>
        <v>59.378565983204552</v>
      </c>
      <c r="J255">
        <f t="shared" si="131"/>
        <v>0.39769984538512748</v>
      </c>
      <c r="K255">
        <f t="shared" si="132"/>
        <v>67.114517498993692</v>
      </c>
      <c r="L255">
        <f t="shared" si="133"/>
        <v>67.114517498993692</v>
      </c>
      <c r="M255">
        <f t="shared" si="134"/>
        <v>0.37163248649998426</v>
      </c>
      <c r="N255">
        <f t="shared" si="135"/>
        <v>62.715475773555511</v>
      </c>
      <c r="O255">
        <f t="shared" si="136"/>
        <v>62.715475773555511</v>
      </c>
      <c r="P255">
        <f t="shared" si="137"/>
        <v>0.35484287767512235</v>
      </c>
      <c r="Q255">
        <f t="shared" si="138"/>
        <v>59.882116625059361</v>
      </c>
      <c r="R255">
        <f t="shared" si="139"/>
        <v>59.882116625059361</v>
      </c>
      <c r="S255">
        <f t="shared" si="140"/>
        <v>0.38085887365324211</v>
      </c>
      <c r="T255">
        <f t="shared" si="141"/>
        <v>64.272490515289107</v>
      </c>
      <c r="U255">
        <f t="shared" si="142"/>
        <v>64.272490515289107</v>
      </c>
      <c r="V255">
        <f t="shared" si="143"/>
        <v>0.43287769439369761</v>
      </c>
      <c r="W255">
        <f t="shared" si="144"/>
        <v>73.051015564705367</v>
      </c>
      <c r="X255">
        <f t="shared" si="145"/>
        <v>73.051015564705367</v>
      </c>
      <c r="Y255">
        <f t="shared" si="146"/>
        <v>0.35884777931053558</v>
      </c>
      <c r="Z255">
        <f t="shared" si="147"/>
        <v>60.557970649169931</v>
      </c>
      <c r="AA255">
        <f t="shared" si="148"/>
        <v>60.557970649169931</v>
      </c>
      <c r="AB255">
        <f t="shared" si="149"/>
        <v>0.41223681581911986</v>
      </c>
      <c r="AC255">
        <f t="shared" si="150"/>
        <v>69.56772880368942</v>
      </c>
      <c r="AD255">
        <f t="shared" si="151"/>
        <v>69.56772880368942</v>
      </c>
      <c r="AE255">
        <f t="shared" si="152"/>
        <v>0.38187479360161092</v>
      </c>
      <c r="AF255">
        <f t="shared" si="153"/>
        <v>64.443933823461251</v>
      </c>
      <c r="AG255">
        <f t="shared" si="154"/>
        <v>64.443933823461251</v>
      </c>
      <c r="AH255">
        <f t="shared" si="155"/>
        <v>0.40583028237864194</v>
      </c>
      <c r="AI255">
        <f t="shared" si="156"/>
        <v>68.48658329737809</v>
      </c>
      <c r="AJ255">
        <f t="shared" si="157"/>
        <v>68.48658329737809</v>
      </c>
      <c r="AK255">
        <f t="shared" si="158"/>
        <v>0.32848569290900764</v>
      </c>
      <c r="AL255">
        <f t="shared" si="159"/>
        <v>55.434164837457864</v>
      </c>
      <c r="AM255">
        <f t="shared" si="160"/>
        <v>55.434164837457864</v>
      </c>
      <c r="AN255">
        <f t="shared" si="161"/>
        <v>0.30367305086686291</v>
      </c>
      <c r="AO255">
        <f t="shared" si="162"/>
        <v>51.246864998502325</v>
      </c>
      <c r="AP255">
        <f t="shared" si="163"/>
        <v>51.246864998502325</v>
      </c>
    </row>
    <row r="256" spans="1:42">
      <c r="A256">
        <v>246</v>
      </c>
      <c r="B256">
        <f t="shared" si="126"/>
        <v>-0.99838633562139323</v>
      </c>
      <c r="C256">
        <f t="shared" si="127"/>
        <v>0</v>
      </c>
      <c r="D256">
        <f t="shared" si="128"/>
        <v>-0.24060994953608805</v>
      </c>
      <c r="E256">
        <f t="shared" si="123"/>
        <v>0</v>
      </c>
      <c r="F256">
        <f t="shared" si="129"/>
        <v>0</v>
      </c>
      <c r="G256">
        <f t="shared" si="124"/>
        <v>-0.20379987793802101</v>
      </c>
      <c r="H256">
        <f t="shared" si="125"/>
        <v>0</v>
      </c>
      <c r="I256">
        <f t="shared" si="130"/>
        <v>0</v>
      </c>
      <c r="J256">
        <f t="shared" si="131"/>
        <v>-0.25062753093743417</v>
      </c>
      <c r="K256">
        <f t="shared" si="132"/>
        <v>0</v>
      </c>
      <c r="L256">
        <f t="shared" si="133"/>
        <v>0</v>
      </c>
      <c r="M256">
        <f t="shared" si="134"/>
        <v>-0.21883667153476472</v>
      </c>
      <c r="N256">
        <f t="shared" si="135"/>
        <v>0</v>
      </c>
      <c r="O256">
        <f t="shared" si="136"/>
        <v>0</v>
      </c>
      <c r="P256">
        <f t="shared" si="137"/>
        <v>-0.1922319488883566</v>
      </c>
      <c r="Q256">
        <f t="shared" si="138"/>
        <v>0</v>
      </c>
      <c r="R256">
        <f t="shared" si="139"/>
        <v>0</v>
      </c>
      <c r="S256">
        <f t="shared" si="140"/>
        <v>-0.21184235720404221</v>
      </c>
      <c r="T256">
        <f t="shared" si="141"/>
        <v>0</v>
      </c>
      <c r="U256">
        <f t="shared" si="142"/>
        <v>0</v>
      </c>
      <c r="V256">
        <f t="shared" si="143"/>
        <v>-1.1676693400211491E-2</v>
      </c>
      <c r="W256">
        <f t="shared" si="144"/>
        <v>0</v>
      </c>
      <c r="X256">
        <f t="shared" si="145"/>
        <v>0</v>
      </c>
      <c r="Y256">
        <f t="shared" si="146"/>
        <v>-3.7666175796531309E-2</v>
      </c>
      <c r="Z256">
        <f t="shared" si="147"/>
        <v>0</v>
      </c>
      <c r="AA256">
        <f t="shared" si="148"/>
        <v>0</v>
      </c>
      <c r="AB256">
        <f t="shared" si="149"/>
        <v>-3.6349165320977317E-2</v>
      </c>
      <c r="AC256">
        <f t="shared" si="150"/>
        <v>0</v>
      </c>
      <c r="AD256">
        <f t="shared" si="151"/>
        <v>0</v>
      </c>
      <c r="AE256">
        <f t="shared" si="152"/>
        <v>-6.7125238427657496E-2</v>
      </c>
      <c r="AF256">
        <f t="shared" si="153"/>
        <v>0</v>
      </c>
      <c r="AG256">
        <f t="shared" si="154"/>
        <v>0</v>
      </c>
      <c r="AH256">
        <f t="shared" si="155"/>
        <v>0.1525267795284837</v>
      </c>
      <c r="AI256">
        <f t="shared" si="156"/>
        <v>0</v>
      </c>
      <c r="AJ256">
        <f t="shared" si="157"/>
        <v>0</v>
      </c>
      <c r="AK256">
        <f t="shared" si="158"/>
        <v>-0.14043294862504263</v>
      </c>
      <c r="AL256">
        <f t="shared" si="159"/>
        <v>0</v>
      </c>
      <c r="AM256">
        <f t="shared" si="160"/>
        <v>0</v>
      </c>
      <c r="AN256">
        <f t="shared" si="161"/>
        <v>-1.158663924893566E-2</v>
      </c>
      <c r="AO256">
        <f t="shared" si="162"/>
        <v>0</v>
      </c>
      <c r="AP256">
        <f t="shared" si="163"/>
        <v>0</v>
      </c>
    </row>
    <row r="257" spans="1:42">
      <c r="A257">
        <v>247</v>
      </c>
      <c r="B257">
        <f t="shared" si="126"/>
        <v>0.149352358492436</v>
      </c>
      <c r="C257">
        <f t="shared" si="127"/>
        <v>0</v>
      </c>
      <c r="D257">
        <f t="shared" si="128"/>
        <v>-2.0244607106229795</v>
      </c>
      <c r="E257">
        <f t="shared" si="123"/>
        <v>0</v>
      </c>
      <c r="F257">
        <f t="shared" si="129"/>
        <v>0</v>
      </c>
      <c r="G257">
        <f t="shared" si="124"/>
        <v>-1.3393827367946631</v>
      </c>
      <c r="H257">
        <f t="shared" si="125"/>
        <v>0</v>
      </c>
      <c r="I257">
        <f t="shared" si="130"/>
        <v>0</v>
      </c>
      <c r="J257">
        <f t="shared" si="131"/>
        <v>-3.4377122010154664</v>
      </c>
      <c r="K257">
        <f t="shared" si="132"/>
        <v>0</v>
      </c>
      <c r="L257">
        <f t="shared" si="133"/>
        <v>0</v>
      </c>
      <c r="M257">
        <f t="shared" si="134"/>
        <v>-1.6719534592483019</v>
      </c>
      <c r="N257">
        <f t="shared" si="135"/>
        <v>0</v>
      </c>
      <c r="O257">
        <f t="shared" si="136"/>
        <v>0</v>
      </c>
      <c r="P257">
        <f t="shared" si="137"/>
        <v>-1.120001838391784</v>
      </c>
      <c r="Q257">
        <f t="shared" si="138"/>
        <v>0</v>
      </c>
      <c r="R257">
        <f t="shared" si="139"/>
        <v>0</v>
      </c>
      <c r="S257">
        <f t="shared" si="140"/>
        <v>-1.8799789808462468</v>
      </c>
      <c r="T257">
        <f t="shared" si="141"/>
        <v>0</v>
      </c>
      <c r="U257">
        <f t="shared" si="142"/>
        <v>0</v>
      </c>
      <c r="V257">
        <f t="shared" si="143"/>
        <v>-2.19320960271321</v>
      </c>
      <c r="W257">
        <f t="shared" si="144"/>
        <v>0</v>
      </c>
      <c r="X257">
        <f t="shared" si="145"/>
        <v>0</v>
      </c>
      <c r="Y257">
        <f t="shared" si="146"/>
        <v>-1.6213246711653651</v>
      </c>
      <c r="Z257">
        <f t="shared" si="147"/>
        <v>0</v>
      </c>
      <c r="AA257">
        <f t="shared" si="148"/>
        <v>0</v>
      </c>
      <c r="AB257">
        <f t="shared" si="149"/>
        <v>-1.5538985062966635</v>
      </c>
      <c r="AC257">
        <f t="shared" si="150"/>
        <v>0</v>
      </c>
      <c r="AD257">
        <f t="shared" si="151"/>
        <v>0</v>
      </c>
      <c r="AE257">
        <f t="shared" si="152"/>
        <v>-1.3430464827827668</v>
      </c>
      <c r="AF257">
        <f t="shared" si="153"/>
        <v>0</v>
      </c>
      <c r="AG257">
        <f t="shared" si="154"/>
        <v>0</v>
      </c>
      <c r="AH257">
        <f t="shared" si="155"/>
        <v>0.62943277100733519</v>
      </c>
      <c r="AI257">
        <f t="shared" si="156"/>
        <v>0</v>
      </c>
      <c r="AJ257">
        <f t="shared" si="157"/>
        <v>0</v>
      </c>
      <c r="AK257">
        <f t="shared" si="158"/>
        <v>-1.7114611815861771</v>
      </c>
      <c r="AL257">
        <f t="shared" si="159"/>
        <v>0</v>
      </c>
      <c r="AM257">
        <f t="shared" si="160"/>
        <v>0</v>
      </c>
      <c r="AN257">
        <f t="shared" si="161"/>
        <v>-4.0628693823371143E-2</v>
      </c>
      <c r="AO257">
        <f t="shared" si="162"/>
        <v>0</v>
      </c>
      <c r="AP257">
        <f t="shared" si="163"/>
        <v>0</v>
      </c>
    </row>
    <row r="258" spans="1:42">
      <c r="A258">
        <v>248</v>
      </c>
      <c r="B258">
        <f t="shared" si="126"/>
        <v>1.2926900821025544</v>
      </c>
      <c r="C258">
        <f t="shared" si="127"/>
        <v>0</v>
      </c>
      <c r="D258">
        <f t="shared" si="128"/>
        <v>0.12153869751183421</v>
      </c>
      <c r="E258">
        <f t="shared" si="123"/>
        <v>0</v>
      </c>
      <c r="F258">
        <f t="shared" si="129"/>
        <v>0</v>
      </c>
      <c r="G258">
        <f t="shared" si="124"/>
        <v>5.2947800790434929E-2</v>
      </c>
      <c r="H258">
        <f t="shared" si="125"/>
        <v>0</v>
      </c>
      <c r="I258">
        <f t="shared" si="130"/>
        <v>0</v>
      </c>
      <c r="J258">
        <f t="shared" si="131"/>
        <v>0.12280799530881925</v>
      </c>
      <c r="K258">
        <f t="shared" si="132"/>
        <v>0</v>
      </c>
      <c r="L258">
        <f t="shared" si="133"/>
        <v>0</v>
      </c>
      <c r="M258">
        <f t="shared" si="134"/>
        <v>8.2599221728086203E-2</v>
      </c>
      <c r="N258">
        <f t="shared" si="135"/>
        <v>0</v>
      </c>
      <c r="O258">
        <f t="shared" si="136"/>
        <v>0</v>
      </c>
      <c r="P258">
        <f t="shared" si="137"/>
        <v>4.8135972148452E-2</v>
      </c>
      <c r="Q258">
        <f t="shared" si="138"/>
        <v>0</v>
      </c>
      <c r="R258">
        <f t="shared" si="139"/>
        <v>0</v>
      </c>
      <c r="S258">
        <f t="shared" si="140"/>
        <v>8.2895721352692853E-2</v>
      </c>
      <c r="T258">
        <f t="shared" si="141"/>
        <v>0</v>
      </c>
      <c r="U258">
        <f t="shared" si="142"/>
        <v>0</v>
      </c>
      <c r="V258">
        <f t="shared" si="143"/>
        <v>0.24665153759031089</v>
      </c>
      <c r="W258">
        <f t="shared" si="144"/>
        <v>0</v>
      </c>
      <c r="X258">
        <f t="shared" si="145"/>
        <v>0</v>
      </c>
      <c r="Y258">
        <f t="shared" si="146"/>
        <v>0.18645254707251402</v>
      </c>
      <c r="Z258">
        <f t="shared" si="147"/>
        <v>0</v>
      </c>
      <c r="AA258">
        <f t="shared" si="148"/>
        <v>0</v>
      </c>
      <c r="AB258">
        <f t="shared" si="149"/>
        <v>0.19213236819732193</v>
      </c>
      <c r="AC258">
        <f t="shared" si="150"/>
        <v>0</v>
      </c>
      <c r="AD258">
        <f t="shared" si="151"/>
        <v>0</v>
      </c>
      <c r="AE258">
        <f t="shared" si="152"/>
        <v>0.19495776109359797</v>
      </c>
      <c r="AF258">
        <f t="shared" si="153"/>
        <v>0</v>
      </c>
      <c r="AG258">
        <f t="shared" si="154"/>
        <v>0</v>
      </c>
      <c r="AH258">
        <f t="shared" si="155"/>
        <v>0.26413607621270052</v>
      </c>
      <c r="AI258">
        <f t="shared" si="156"/>
        <v>0</v>
      </c>
      <c r="AJ258">
        <f t="shared" si="157"/>
        <v>0</v>
      </c>
      <c r="AK258">
        <f t="shared" si="158"/>
        <v>0.11469191374117793</v>
      </c>
      <c r="AL258">
        <f t="shared" si="159"/>
        <v>0</v>
      </c>
      <c r="AM258">
        <f t="shared" si="160"/>
        <v>0</v>
      </c>
      <c r="AN258">
        <f t="shared" si="161"/>
        <v>0.10366721279387503</v>
      </c>
      <c r="AO258">
        <f t="shared" si="162"/>
        <v>0</v>
      </c>
      <c r="AP258">
        <f t="shared" si="163"/>
        <v>0</v>
      </c>
    </row>
    <row r="259" spans="1:42">
      <c r="A259">
        <v>249</v>
      </c>
      <c r="B259">
        <f t="shared" si="126"/>
        <v>2.1440020754775628</v>
      </c>
      <c r="C259">
        <f t="shared" si="127"/>
        <v>2.1440020754775628</v>
      </c>
      <c r="D259">
        <f t="shared" si="128"/>
        <v>0.43381197287626172</v>
      </c>
      <c r="E259">
        <f t="shared" si="123"/>
        <v>110.35383787841062</v>
      </c>
      <c r="F259">
        <f t="shared" si="129"/>
        <v>110.35383787841062</v>
      </c>
      <c r="G259">
        <f t="shared" si="124"/>
        <v>0.3981858044404647</v>
      </c>
      <c r="H259">
        <f t="shared" si="125"/>
        <v>101.29119170540079</v>
      </c>
      <c r="I259">
        <f t="shared" si="130"/>
        <v>101.29119170540079</v>
      </c>
      <c r="J259">
        <f t="shared" si="131"/>
        <v>0.43400324094168941</v>
      </c>
      <c r="K259">
        <f t="shared" si="132"/>
        <v>110.40249297878412</v>
      </c>
      <c r="L259">
        <f t="shared" si="133"/>
        <v>110.40249297878412</v>
      </c>
      <c r="M259">
        <f t="shared" si="134"/>
        <v>0.4158359405117571</v>
      </c>
      <c r="N259">
        <f t="shared" si="135"/>
        <v>105.78106376132688</v>
      </c>
      <c r="O259">
        <f t="shared" si="136"/>
        <v>105.78106376132688</v>
      </c>
      <c r="P259">
        <f t="shared" si="137"/>
        <v>0.39517496891994319</v>
      </c>
      <c r="Q259">
        <f t="shared" si="138"/>
        <v>100.5252901727454</v>
      </c>
      <c r="R259">
        <f t="shared" si="139"/>
        <v>100.5252901727454</v>
      </c>
      <c r="S259">
        <f t="shared" si="140"/>
        <v>0.42935447081214573</v>
      </c>
      <c r="T259">
        <f t="shared" si="141"/>
        <v>109.21993081525439</v>
      </c>
      <c r="U259">
        <f t="shared" si="142"/>
        <v>109.21993081525439</v>
      </c>
      <c r="V259">
        <f t="shared" si="143"/>
        <v>0.44669682409034017</v>
      </c>
      <c r="W259">
        <f t="shared" si="144"/>
        <v>113.63150855342315</v>
      </c>
      <c r="X259">
        <f t="shared" si="145"/>
        <v>113.63150855342315</v>
      </c>
      <c r="Y259">
        <f t="shared" si="146"/>
        <v>0.36015289475533452</v>
      </c>
      <c r="Z259">
        <f t="shared" si="147"/>
        <v>91.616314542353379</v>
      </c>
      <c r="AA259">
        <f t="shared" si="148"/>
        <v>91.616314542353379</v>
      </c>
      <c r="AB259">
        <f t="shared" si="149"/>
        <v>0.45019799429198848</v>
      </c>
      <c r="AC259">
        <f t="shared" si="150"/>
        <v>114.5221422679694</v>
      </c>
      <c r="AD259">
        <f t="shared" si="151"/>
        <v>114.5221422679694</v>
      </c>
      <c r="AE259">
        <f t="shared" si="152"/>
        <v>0.39822325770855949</v>
      </c>
      <c r="AF259">
        <f t="shared" si="153"/>
        <v>101.30071913233635</v>
      </c>
      <c r="AG259">
        <f t="shared" si="154"/>
        <v>101.30071913233635</v>
      </c>
      <c r="AH259">
        <f t="shared" si="155"/>
        <v>0.42110927402513965</v>
      </c>
      <c r="AI259">
        <f t="shared" si="156"/>
        <v>107.12250343565461</v>
      </c>
      <c r="AJ259">
        <f t="shared" si="157"/>
        <v>107.12250343565461</v>
      </c>
      <c r="AK259">
        <f t="shared" si="158"/>
        <v>0.33560583512375475</v>
      </c>
      <c r="AL259">
        <f t="shared" si="159"/>
        <v>85.371991175677437</v>
      </c>
      <c r="AM259">
        <f t="shared" si="160"/>
        <v>85.371991175677437</v>
      </c>
      <c r="AN259">
        <f t="shared" si="161"/>
        <v>0.35630507680735135</v>
      </c>
      <c r="AO259">
        <f t="shared" si="162"/>
        <v>90.637499976213022</v>
      </c>
      <c r="AP259">
        <f t="shared" si="163"/>
        <v>90.637499976213022</v>
      </c>
    </row>
    <row r="260" spans="1:42">
      <c r="A260">
        <v>250</v>
      </c>
      <c r="B260">
        <f t="shared" si="126"/>
        <v>2.4809293112652862</v>
      </c>
      <c r="C260">
        <f t="shared" si="127"/>
        <v>2.4809293112652862</v>
      </c>
      <c r="D260">
        <f t="shared" si="128"/>
        <v>0.44901806258561949</v>
      </c>
      <c r="E260">
        <f t="shared" si="123"/>
        <v>176.97718601815197</v>
      </c>
      <c r="F260">
        <f t="shared" si="129"/>
        <v>176.97718601815197</v>
      </c>
      <c r="G260">
        <f t="shared" si="124"/>
        <v>0.4197431128557696</v>
      </c>
      <c r="H260">
        <f t="shared" si="125"/>
        <v>165.43867864903299</v>
      </c>
      <c r="I260">
        <f t="shared" si="130"/>
        <v>165.43867864903299</v>
      </c>
      <c r="J260">
        <f t="shared" si="131"/>
        <v>0.45014175751304375</v>
      </c>
      <c r="K260">
        <f t="shared" si="132"/>
        <v>177.42008215701384</v>
      </c>
      <c r="L260">
        <f t="shared" si="133"/>
        <v>177.42008215701384</v>
      </c>
      <c r="M260">
        <f t="shared" si="134"/>
        <v>0.43405933562718557</v>
      </c>
      <c r="N260">
        <f t="shared" si="135"/>
        <v>171.08131317002417</v>
      </c>
      <c r="O260">
        <f t="shared" si="136"/>
        <v>171.08131317002417</v>
      </c>
      <c r="P260">
        <f t="shared" si="137"/>
        <v>0.41273668429340415</v>
      </c>
      <c r="Q260">
        <f t="shared" si="138"/>
        <v>162.67714606420921</v>
      </c>
      <c r="R260">
        <f t="shared" si="139"/>
        <v>162.67714606420921</v>
      </c>
      <c r="S260">
        <f t="shared" si="140"/>
        <v>0.43562429409718995</v>
      </c>
      <c r="T260">
        <f t="shared" si="141"/>
        <v>171.69813010754734</v>
      </c>
      <c r="U260">
        <f t="shared" si="142"/>
        <v>171.69813010754734</v>
      </c>
      <c r="V260">
        <f t="shared" si="143"/>
        <v>0.43635512871695425</v>
      </c>
      <c r="W260">
        <f t="shared" si="144"/>
        <v>171.98618322885326</v>
      </c>
      <c r="X260">
        <f t="shared" si="145"/>
        <v>171.98618322885326</v>
      </c>
      <c r="Y260">
        <f t="shared" si="146"/>
        <v>0.31692710447225059</v>
      </c>
      <c r="Z260">
        <f t="shared" si="147"/>
        <v>124.9145007650659</v>
      </c>
      <c r="AA260">
        <f t="shared" si="148"/>
        <v>124.9145007650659</v>
      </c>
      <c r="AB260">
        <f t="shared" si="149"/>
        <v>0.46019506460437398</v>
      </c>
      <c r="AC260">
        <f t="shared" si="150"/>
        <v>181.38251963437187</v>
      </c>
      <c r="AD260">
        <f t="shared" si="151"/>
        <v>181.38251963437187</v>
      </c>
      <c r="AE260">
        <f t="shared" si="152"/>
        <v>0.39672214496297165</v>
      </c>
      <c r="AF260">
        <f t="shared" si="153"/>
        <v>156.36513249006364</v>
      </c>
      <c r="AG260">
        <f t="shared" si="154"/>
        <v>156.36513249006364</v>
      </c>
      <c r="AH260">
        <f t="shared" si="155"/>
        <v>0.41267627757874314</v>
      </c>
      <c r="AI260">
        <f t="shared" si="156"/>
        <v>162.65333719933693</v>
      </c>
      <c r="AJ260">
        <f t="shared" si="157"/>
        <v>162.65333719933693</v>
      </c>
      <c r="AK260">
        <f t="shared" si="158"/>
        <v>0.29182418467176108</v>
      </c>
      <c r="AL260">
        <f t="shared" si="159"/>
        <v>115.02036848551455</v>
      </c>
      <c r="AM260">
        <f t="shared" si="160"/>
        <v>115.02036848551455</v>
      </c>
      <c r="AN260">
        <f t="shared" si="161"/>
        <v>0.37385250040014306</v>
      </c>
      <c r="AO260">
        <f t="shared" si="162"/>
        <v>147.35122931508175</v>
      </c>
      <c r="AP260">
        <f t="shared" si="163"/>
        <v>147.35122931508175</v>
      </c>
    </row>
    <row r="261" spans="1:42">
      <c r="A261">
        <v>251</v>
      </c>
      <c r="B261">
        <f t="shared" si="126"/>
        <v>2.2042518866881382</v>
      </c>
      <c r="C261">
        <f t="shared" si="127"/>
        <v>2.2042518866881382</v>
      </c>
      <c r="D261">
        <f t="shared" si="128"/>
        <v>0.43774737612515002</v>
      </c>
      <c r="E261">
        <f t="shared" si="123"/>
        <v>121.00895721030631</v>
      </c>
      <c r="F261">
        <f t="shared" si="129"/>
        <v>121.00895721030631</v>
      </c>
      <c r="G261">
        <f t="shared" si="124"/>
        <v>0.40679993045013263</v>
      </c>
      <c r="H261">
        <f t="shared" si="125"/>
        <v>112.45398159262082</v>
      </c>
      <c r="I261">
        <f t="shared" si="130"/>
        <v>112.45398159262082</v>
      </c>
      <c r="J261">
        <f t="shared" si="131"/>
        <v>0.43869708996012502</v>
      </c>
      <c r="K261">
        <f t="shared" si="132"/>
        <v>121.27149192116126</v>
      </c>
      <c r="L261">
        <f t="shared" si="133"/>
        <v>121.27149192116126</v>
      </c>
      <c r="M261">
        <f t="shared" si="134"/>
        <v>0.42201855050482062</v>
      </c>
      <c r="N261">
        <f t="shared" si="135"/>
        <v>116.66094991142383</v>
      </c>
      <c r="O261">
        <f t="shared" si="136"/>
        <v>116.66094991142383</v>
      </c>
      <c r="P261">
        <f t="shared" si="137"/>
        <v>0.40090752811750319</v>
      </c>
      <c r="Q261">
        <f t="shared" si="138"/>
        <v>110.82511183662893</v>
      </c>
      <c r="R261">
        <f t="shared" si="139"/>
        <v>110.82511183662893</v>
      </c>
      <c r="S261">
        <f t="shared" si="140"/>
        <v>0.43421151820976434</v>
      </c>
      <c r="T261">
        <f t="shared" si="141"/>
        <v>120.03152021691517</v>
      </c>
      <c r="U261">
        <f t="shared" si="142"/>
        <v>120.03152021691517</v>
      </c>
      <c r="V261">
        <f t="shared" si="143"/>
        <v>0.44652385359774271</v>
      </c>
      <c r="W261">
        <f t="shared" si="144"/>
        <v>123.4350879991167</v>
      </c>
      <c r="X261">
        <f t="shared" si="145"/>
        <v>123.4350879991167</v>
      </c>
      <c r="Y261">
        <f t="shared" si="146"/>
        <v>0.35562187398593048</v>
      </c>
      <c r="Z261">
        <f t="shared" si="147"/>
        <v>98.306545005787399</v>
      </c>
      <c r="AA261">
        <f t="shared" si="148"/>
        <v>98.306545005787399</v>
      </c>
      <c r="AB261">
        <f t="shared" si="149"/>
        <v>0.45460843742242751</v>
      </c>
      <c r="AC261">
        <f t="shared" si="150"/>
        <v>125.66995475437676</v>
      </c>
      <c r="AD261">
        <f t="shared" si="151"/>
        <v>125.66995475437676</v>
      </c>
      <c r="AE261">
        <f t="shared" si="152"/>
        <v>0.39970348467232231</v>
      </c>
      <c r="AF261">
        <f t="shared" si="153"/>
        <v>110.49227136816752</v>
      </c>
      <c r="AG261">
        <f t="shared" si="154"/>
        <v>110.49227136816752</v>
      </c>
      <c r="AH261">
        <f t="shared" si="155"/>
        <v>0.42122064941692527</v>
      </c>
      <c r="AI261">
        <f t="shared" si="156"/>
        <v>116.4403816479248</v>
      </c>
      <c r="AJ261">
        <f t="shared" si="157"/>
        <v>116.4403816479248</v>
      </c>
      <c r="AK261">
        <f t="shared" si="158"/>
        <v>0.33139260181072094</v>
      </c>
      <c r="AL261">
        <f t="shared" si="159"/>
        <v>91.608711689595083</v>
      </c>
      <c r="AM261">
        <f t="shared" si="160"/>
        <v>91.608711689595083</v>
      </c>
      <c r="AN261">
        <f t="shared" si="161"/>
        <v>0.36323235204056326</v>
      </c>
      <c r="AO261">
        <f t="shared" si="162"/>
        <v>100.41035204950967</v>
      </c>
      <c r="AP261">
        <f t="shared" si="163"/>
        <v>100.41035204950967</v>
      </c>
    </row>
    <row r="262" spans="1:42">
      <c r="A262">
        <v>252</v>
      </c>
      <c r="B262">
        <f t="shared" si="126"/>
        <v>1.3663591527883976</v>
      </c>
      <c r="C262">
        <f t="shared" si="127"/>
        <v>0</v>
      </c>
      <c r="D262">
        <f t="shared" si="128"/>
        <v>0.18416004452224888</v>
      </c>
      <c r="E262">
        <f t="shared" si="123"/>
        <v>0</v>
      </c>
      <c r="F262">
        <f t="shared" si="129"/>
        <v>0</v>
      </c>
      <c r="G262">
        <f t="shared" si="124"/>
        <v>0.10618834765395491</v>
      </c>
      <c r="H262">
        <f t="shared" si="125"/>
        <v>0</v>
      </c>
      <c r="I262">
        <f t="shared" si="130"/>
        <v>0</v>
      </c>
      <c r="J262">
        <f t="shared" si="131"/>
        <v>0.18404528177006707</v>
      </c>
      <c r="K262">
        <f t="shared" si="132"/>
        <v>0</v>
      </c>
      <c r="L262">
        <f t="shared" si="133"/>
        <v>0</v>
      </c>
      <c r="M262">
        <f t="shared" si="134"/>
        <v>0.14175883779303255</v>
      </c>
      <c r="N262">
        <f t="shared" si="135"/>
        <v>0</v>
      </c>
      <c r="O262">
        <f t="shared" si="136"/>
        <v>0</v>
      </c>
      <c r="P262">
        <f t="shared" si="137"/>
        <v>0.1017600949633044</v>
      </c>
      <c r="Q262">
        <f t="shared" si="138"/>
        <v>0</v>
      </c>
      <c r="R262">
        <f t="shared" si="139"/>
        <v>0</v>
      </c>
      <c r="S262">
        <f t="shared" si="140"/>
        <v>0.13954551854019792</v>
      </c>
      <c r="T262">
        <f t="shared" si="141"/>
        <v>0</v>
      </c>
      <c r="U262">
        <f t="shared" si="142"/>
        <v>0</v>
      </c>
      <c r="V262">
        <f t="shared" si="143"/>
        <v>0.28928066083458059</v>
      </c>
      <c r="W262">
        <f t="shared" si="144"/>
        <v>0</v>
      </c>
      <c r="X262">
        <f t="shared" si="145"/>
        <v>0</v>
      </c>
      <c r="Y262">
        <f t="shared" si="146"/>
        <v>0.2255072602340662</v>
      </c>
      <c r="Z262">
        <f t="shared" si="147"/>
        <v>0</v>
      </c>
      <c r="AA262">
        <f t="shared" si="148"/>
        <v>0</v>
      </c>
      <c r="AB262">
        <f t="shared" si="149"/>
        <v>0.23456105803324245</v>
      </c>
      <c r="AC262">
        <f t="shared" si="150"/>
        <v>0</v>
      </c>
      <c r="AD262">
        <f t="shared" si="151"/>
        <v>0</v>
      </c>
      <c r="AE262">
        <f t="shared" si="152"/>
        <v>0.24314472955476263</v>
      </c>
      <c r="AF262">
        <f t="shared" si="153"/>
        <v>0</v>
      </c>
      <c r="AG262">
        <f t="shared" si="154"/>
        <v>0</v>
      </c>
      <c r="AH262">
        <f t="shared" si="155"/>
        <v>0.29041084520688609</v>
      </c>
      <c r="AI262">
        <f t="shared" si="156"/>
        <v>0</v>
      </c>
      <c r="AJ262">
        <f t="shared" si="157"/>
        <v>0</v>
      </c>
      <c r="AK262">
        <f t="shared" si="158"/>
        <v>0.16101203135608388</v>
      </c>
      <c r="AL262">
        <f t="shared" si="159"/>
        <v>0</v>
      </c>
      <c r="AM262">
        <f t="shared" si="160"/>
        <v>0</v>
      </c>
      <c r="AN262">
        <f t="shared" si="161"/>
        <v>0.13318410591368368</v>
      </c>
      <c r="AO262">
        <f t="shared" si="162"/>
        <v>0</v>
      </c>
      <c r="AP262">
        <f t="shared" si="163"/>
        <v>0</v>
      </c>
    </row>
    <row r="263" spans="1:42">
      <c r="A263">
        <v>253</v>
      </c>
      <c r="B263">
        <f t="shared" si="126"/>
        <v>0.16229823390746687</v>
      </c>
      <c r="C263">
        <f t="shared" si="127"/>
        <v>0</v>
      </c>
      <c r="D263">
        <f t="shared" si="128"/>
        <v>-2.0023548840569925</v>
      </c>
      <c r="E263">
        <f t="shared" si="123"/>
        <v>0</v>
      </c>
      <c r="F263">
        <f t="shared" si="129"/>
        <v>0</v>
      </c>
      <c r="G263">
        <f t="shared" si="124"/>
        <v>-1.3176644703029206</v>
      </c>
      <c r="H263">
        <f t="shared" si="125"/>
        <v>0</v>
      </c>
      <c r="I263">
        <f t="shared" si="130"/>
        <v>0</v>
      </c>
      <c r="J263">
        <f t="shared" si="131"/>
        <v>-3.3535328649720495</v>
      </c>
      <c r="K263">
        <f t="shared" si="132"/>
        <v>0</v>
      </c>
      <c r="L263">
        <f t="shared" si="133"/>
        <v>0</v>
      </c>
      <c r="M263">
        <f t="shared" si="134"/>
        <v>-1.6432904259207011</v>
      </c>
      <c r="N263">
        <f t="shared" si="135"/>
        <v>0</v>
      </c>
      <c r="O263">
        <f t="shared" si="136"/>
        <v>0</v>
      </c>
      <c r="P263">
        <f t="shared" si="137"/>
        <v>-1.103242528212049</v>
      </c>
      <c r="Q263">
        <f t="shared" si="138"/>
        <v>0</v>
      </c>
      <c r="R263">
        <f t="shared" si="139"/>
        <v>0</v>
      </c>
      <c r="S263">
        <f t="shared" si="140"/>
        <v>-1.843100175212216</v>
      </c>
      <c r="T263">
        <f t="shared" si="141"/>
        <v>0</v>
      </c>
      <c r="U263">
        <f t="shared" si="142"/>
        <v>0</v>
      </c>
      <c r="V263">
        <f t="shared" si="143"/>
        <v>-2.1352458852202059</v>
      </c>
      <c r="W263">
        <f t="shared" si="144"/>
        <v>0</v>
      </c>
      <c r="X263">
        <f t="shared" si="145"/>
        <v>0</v>
      </c>
      <c r="Y263">
        <f t="shared" si="146"/>
        <v>-1.5825508751503392</v>
      </c>
      <c r="Z263">
        <f t="shared" si="147"/>
        <v>0</v>
      </c>
      <c r="AA263">
        <f t="shared" si="148"/>
        <v>0</v>
      </c>
      <c r="AB263">
        <f t="shared" si="149"/>
        <v>-1.5167862869762159</v>
      </c>
      <c r="AC263">
        <f t="shared" si="150"/>
        <v>0</v>
      </c>
      <c r="AD263">
        <f t="shared" si="151"/>
        <v>0</v>
      </c>
      <c r="AE263">
        <f t="shared" si="152"/>
        <v>-1.3188706632138794</v>
      </c>
      <c r="AF263">
        <f t="shared" si="153"/>
        <v>0</v>
      </c>
      <c r="AG263">
        <f t="shared" si="154"/>
        <v>0</v>
      </c>
      <c r="AH263">
        <f t="shared" si="155"/>
        <v>0.59725320578201879</v>
      </c>
      <c r="AI263">
        <f t="shared" si="156"/>
        <v>0</v>
      </c>
      <c r="AJ263">
        <f t="shared" si="157"/>
        <v>0</v>
      </c>
      <c r="AK263">
        <f t="shared" si="158"/>
        <v>-1.6758708100065316</v>
      </c>
      <c r="AL263">
        <f t="shared" si="159"/>
        <v>0</v>
      </c>
      <c r="AM263">
        <f t="shared" si="160"/>
        <v>0</v>
      </c>
      <c r="AN263">
        <f t="shared" si="161"/>
        <v>-4.7192598194334079E-2</v>
      </c>
      <c r="AO263">
        <f t="shared" si="162"/>
        <v>0</v>
      </c>
      <c r="AP263">
        <f t="shared" si="163"/>
        <v>0</v>
      </c>
    </row>
    <row r="264" spans="1:42">
      <c r="A264">
        <v>254</v>
      </c>
      <c r="B264">
        <f t="shared" si="126"/>
        <v>-1.1153901584471335</v>
      </c>
      <c r="C264">
        <f t="shared" si="127"/>
        <v>0</v>
      </c>
      <c r="D264">
        <f t="shared" si="128"/>
        <v>-7.3925939618059822E-2</v>
      </c>
      <c r="E264">
        <f t="shared" si="123"/>
        <v>0</v>
      </c>
      <c r="F264">
        <f t="shared" si="129"/>
        <v>0</v>
      </c>
      <c r="G264">
        <f t="shared" si="124"/>
        <v>-9.3287927720093755E-2</v>
      </c>
      <c r="H264">
        <f t="shared" si="125"/>
        <v>0</v>
      </c>
      <c r="I264">
        <f t="shared" si="130"/>
        <v>0</v>
      </c>
      <c r="J264">
        <f t="shared" si="131"/>
        <v>-7.4021745176275466E-2</v>
      </c>
      <c r="K264">
        <f t="shared" si="132"/>
        <v>0</v>
      </c>
      <c r="L264">
        <f t="shared" si="133"/>
        <v>0</v>
      </c>
      <c r="M264">
        <f t="shared" si="134"/>
        <v>-8.6527701567602922E-2</v>
      </c>
      <c r="N264">
        <f t="shared" si="135"/>
        <v>0</v>
      </c>
      <c r="O264">
        <f t="shared" si="136"/>
        <v>0</v>
      </c>
      <c r="P264">
        <f t="shared" si="137"/>
        <v>-9.166314358147476E-2</v>
      </c>
      <c r="Q264">
        <f t="shared" si="138"/>
        <v>0</v>
      </c>
      <c r="R264">
        <f t="shared" si="139"/>
        <v>0</v>
      </c>
      <c r="S264">
        <f t="shared" si="140"/>
        <v>-8.0727709894031996E-2</v>
      </c>
      <c r="T264">
        <f t="shared" si="141"/>
        <v>0</v>
      </c>
      <c r="U264">
        <f t="shared" si="142"/>
        <v>0</v>
      </c>
      <c r="V264">
        <f t="shared" si="143"/>
        <v>0.11011616029727911</v>
      </c>
      <c r="W264">
        <f t="shared" si="144"/>
        <v>0</v>
      </c>
      <c r="X264">
        <f t="shared" si="145"/>
        <v>0</v>
      </c>
      <c r="Y264">
        <f t="shared" si="146"/>
        <v>6.5664655851136455E-2</v>
      </c>
      <c r="Z264">
        <f t="shared" si="147"/>
        <v>0</v>
      </c>
      <c r="AA264">
        <f t="shared" si="148"/>
        <v>0</v>
      </c>
      <c r="AB264">
        <f t="shared" si="149"/>
        <v>6.692942809134772E-2</v>
      </c>
      <c r="AC264">
        <f t="shared" si="150"/>
        <v>0</v>
      </c>
      <c r="AD264">
        <f t="shared" si="151"/>
        <v>0</v>
      </c>
      <c r="AE264">
        <f t="shared" si="152"/>
        <v>4.9939501664725494E-2</v>
      </c>
      <c r="AF264">
        <f t="shared" si="153"/>
        <v>0</v>
      </c>
      <c r="AG264">
        <f t="shared" si="154"/>
        <v>0</v>
      </c>
      <c r="AH264">
        <f t="shared" si="155"/>
        <v>0.196314395348544</v>
      </c>
      <c r="AI264">
        <f t="shared" si="156"/>
        <v>0</v>
      </c>
      <c r="AJ264">
        <f t="shared" si="157"/>
        <v>0</v>
      </c>
      <c r="AK264">
        <f t="shared" si="158"/>
        <v>-2.4731882640022906E-2</v>
      </c>
      <c r="AL264">
        <f t="shared" si="159"/>
        <v>0</v>
      </c>
      <c r="AM264">
        <f t="shared" si="160"/>
        <v>0</v>
      </c>
      <c r="AN264">
        <f t="shared" si="161"/>
        <v>3.2739868960541596E-2</v>
      </c>
      <c r="AO264">
        <f t="shared" si="162"/>
        <v>0</v>
      </c>
      <c r="AP264">
        <f t="shared" si="163"/>
        <v>0</v>
      </c>
    </row>
    <row r="265" spans="1:42">
      <c r="A265">
        <v>255</v>
      </c>
      <c r="B265">
        <f t="shared" si="126"/>
        <v>-2.147658160238251</v>
      </c>
      <c r="C265">
        <f t="shared" si="127"/>
        <v>-2.147658160238251</v>
      </c>
      <c r="D265">
        <f t="shared" si="128"/>
        <v>0.43407242762880571</v>
      </c>
      <c r="E265">
        <f t="shared" si="123"/>
        <v>110.98594211939049</v>
      </c>
      <c r="F265">
        <f t="shared" si="129"/>
        <v>110.98594211939049</v>
      </c>
      <c r="G265">
        <f t="shared" si="124"/>
        <v>0.39876760087440033</v>
      </c>
      <c r="H265">
        <f t="shared" si="125"/>
        <v>101.95901663576984</v>
      </c>
      <c r="I265">
        <f t="shared" si="130"/>
        <v>101.95901663576984</v>
      </c>
      <c r="J265">
        <f t="shared" si="131"/>
        <v>0.43431386596734978</v>
      </c>
      <c r="K265">
        <f t="shared" si="132"/>
        <v>111.04767435521443</v>
      </c>
      <c r="L265">
        <f t="shared" si="133"/>
        <v>111.04767435521443</v>
      </c>
      <c r="M265">
        <f t="shared" si="134"/>
        <v>0.41624740650822223</v>
      </c>
      <c r="N265">
        <f t="shared" si="135"/>
        <v>106.42834611364339</v>
      </c>
      <c r="O265">
        <f t="shared" si="136"/>
        <v>106.42834611364339</v>
      </c>
      <c r="P265">
        <f t="shared" si="137"/>
        <v>0.39555500735326177</v>
      </c>
      <c r="Q265">
        <f t="shared" si="138"/>
        <v>101.13760367356457</v>
      </c>
      <c r="R265">
        <f t="shared" si="139"/>
        <v>101.13760367356457</v>
      </c>
      <c r="S265">
        <f t="shared" si="140"/>
        <v>0.42970252335396442</v>
      </c>
      <c r="T265">
        <f t="shared" si="141"/>
        <v>109.86862180129474</v>
      </c>
      <c r="U265">
        <f t="shared" si="142"/>
        <v>109.86862180129474</v>
      </c>
      <c r="V265">
        <f t="shared" si="143"/>
        <v>0.44671267002898674</v>
      </c>
      <c r="W265">
        <f t="shared" si="144"/>
        <v>114.21786638388497</v>
      </c>
      <c r="X265">
        <f t="shared" si="145"/>
        <v>114.21786638388497</v>
      </c>
      <c r="Y265">
        <f t="shared" si="146"/>
        <v>0.35992240983349388</v>
      </c>
      <c r="Z265">
        <f t="shared" si="147"/>
        <v>92.0268720210249</v>
      </c>
      <c r="AA265">
        <f t="shared" si="148"/>
        <v>92.0268720210249</v>
      </c>
      <c r="AB265">
        <f t="shared" si="149"/>
        <v>0.45050197116022783</v>
      </c>
      <c r="AC265">
        <f t="shared" si="150"/>
        <v>115.18673500869544</v>
      </c>
      <c r="AD265">
        <f t="shared" si="151"/>
        <v>115.18673500869544</v>
      </c>
      <c r="AE265">
        <f t="shared" si="152"/>
        <v>0.3983347859938664</v>
      </c>
      <c r="AF265">
        <f t="shared" si="153"/>
        <v>101.84835222996605</v>
      </c>
      <c r="AG265">
        <f t="shared" si="154"/>
        <v>101.84835222996605</v>
      </c>
      <c r="AH265">
        <f t="shared" si="155"/>
        <v>0.42114329895087166</v>
      </c>
      <c r="AI265">
        <f t="shared" si="156"/>
        <v>107.68015387814695</v>
      </c>
      <c r="AJ265">
        <f t="shared" si="157"/>
        <v>107.68015387814695</v>
      </c>
      <c r="AK265">
        <f t="shared" si="158"/>
        <v>0.33540270219826729</v>
      </c>
      <c r="AL265">
        <f t="shared" si="159"/>
        <v>85.757543035414287</v>
      </c>
      <c r="AM265">
        <f t="shared" si="160"/>
        <v>85.757543035414287</v>
      </c>
      <c r="AN265">
        <f t="shared" si="161"/>
        <v>0.35677376747317602</v>
      </c>
      <c r="AO265">
        <f t="shared" si="162"/>
        <v>91.221810431036658</v>
      </c>
      <c r="AP265">
        <f t="shared" si="163"/>
        <v>91.221810431036658</v>
      </c>
    </row>
    <row r="266" spans="1:42">
      <c r="A266">
        <v>256</v>
      </c>
      <c r="B266">
        <f t="shared" si="126"/>
        <v>-2.6685587585659669</v>
      </c>
      <c r="C266">
        <f t="shared" si="127"/>
        <v>-2.6685587585659669</v>
      </c>
      <c r="D266">
        <f t="shared" si="128"/>
        <v>0.45156003909121001</v>
      </c>
      <c r="E266">
        <f t="shared" si="123"/>
        <v>221.4910158301353</v>
      </c>
      <c r="F266">
        <f t="shared" si="129"/>
        <v>210</v>
      </c>
      <c r="G266">
        <f t="shared" si="124"/>
        <v>0.40364847577781182</v>
      </c>
      <c r="H266">
        <f t="shared" si="125"/>
        <v>197.99030737583624</v>
      </c>
      <c r="I266">
        <f t="shared" si="130"/>
        <v>197.99030737583624</v>
      </c>
      <c r="J266">
        <f t="shared" si="131"/>
        <v>0.44565787857887901</v>
      </c>
      <c r="K266">
        <f t="shared" si="132"/>
        <v>218.59599542465463</v>
      </c>
      <c r="L266">
        <f t="shared" si="133"/>
        <v>210</v>
      </c>
      <c r="M266">
        <f t="shared" si="134"/>
        <v>0.41782376046894609</v>
      </c>
      <c r="N266">
        <f t="shared" si="135"/>
        <v>204.94331015314029</v>
      </c>
      <c r="O266">
        <f t="shared" si="136"/>
        <v>204.94331015314029</v>
      </c>
      <c r="P266">
        <f t="shared" si="137"/>
        <v>0.39432010634877024</v>
      </c>
      <c r="Q266">
        <f t="shared" si="138"/>
        <v>193.41472530033764</v>
      </c>
      <c r="R266">
        <f t="shared" si="139"/>
        <v>193.41472530033764</v>
      </c>
      <c r="S266">
        <f t="shared" si="140"/>
        <v>0.42132804526399248</v>
      </c>
      <c r="T266">
        <f t="shared" si="141"/>
        <v>206.66216818268381</v>
      </c>
      <c r="U266">
        <f t="shared" si="142"/>
        <v>206.66216818268381</v>
      </c>
      <c r="V266">
        <f t="shared" si="143"/>
        <v>0.4232100852800702</v>
      </c>
      <c r="W266">
        <f t="shared" si="144"/>
        <v>207.58531221427916</v>
      </c>
      <c r="X266">
        <f t="shared" si="145"/>
        <v>207.58531221427916</v>
      </c>
      <c r="Y266">
        <f t="shared" si="146"/>
        <v>0.45769013209822573</v>
      </c>
      <c r="Z266">
        <f t="shared" si="147"/>
        <v>224.49783753647958</v>
      </c>
      <c r="AA266">
        <f t="shared" si="148"/>
        <v>210</v>
      </c>
      <c r="AB266">
        <f t="shared" si="149"/>
        <v>0.45341539686243953</v>
      </c>
      <c r="AC266">
        <f t="shared" si="150"/>
        <v>222.40107217237724</v>
      </c>
      <c r="AD266">
        <f t="shared" si="151"/>
        <v>210</v>
      </c>
      <c r="AE266">
        <f t="shared" si="152"/>
        <v>0.38280957111568226</v>
      </c>
      <c r="AF266">
        <f t="shared" si="153"/>
        <v>187.76878695146118</v>
      </c>
      <c r="AG266">
        <f t="shared" si="154"/>
        <v>187.76878695146118</v>
      </c>
      <c r="AH266">
        <f t="shared" si="155"/>
        <v>0.40256571591612711</v>
      </c>
      <c r="AI266">
        <f t="shared" si="156"/>
        <v>197.45921170548576</v>
      </c>
      <c r="AJ266">
        <f t="shared" si="157"/>
        <v>197.45921170548576</v>
      </c>
      <c r="AK266">
        <f t="shared" si="158"/>
        <v>0.24713703762814698</v>
      </c>
      <c r="AL266">
        <f t="shared" si="159"/>
        <v>121.22116390917414</v>
      </c>
      <c r="AM266">
        <f t="shared" si="160"/>
        <v>121.22116390917414</v>
      </c>
      <c r="AN266">
        <f t="shared" si="161"/>
        <v>0.36699315676528299</v>
      </c>
      <c r="AO266">
        <f t="shared" si="162"/>
        <v>180.01080710826989</v>
      </c>
      <c r="AP266">
        <f t="shared" si="163"/>
        <v>180.01080710826989</v>
      </c>
    </row>
    <row r="267" spans="1:42">
      <c r="A267">
        <v>257</v>
      </c>
      <c r="B267">
        <f t="shared" si="126"/>
        <v>-2.5336256546517948</v>
      </c>
      <c r="C267">
        <f t="shared" si="127"/>
        <v>-2.5336256546517948</v>
      </c>
      <c r="D267">
        <f t="shared" si="128"/>
        <v>0.45018461399799081</v>
      </c>
      <c r="E267">
        <f t="shared" ref="E267:E330" si="164">0.5*1027*PI()*(4^2)*((ABS(C267))^3)*D267/1000</f>
        <v>188.98541775356927</v>
      </c>
      <c r="F267">
        <f t="shared" si="129"/>
        <v>188.98541775356927</v>
      </c>
      <c r="G267">
        <f t="shared" ref="G267:G330" si="165">IF(ABS(B267)&lt;2.096,-0.4068*(ABS(B267))^2+1.8044*(ABS(B267))-1.5998,IF(3.49&gt;(ABS(B267)),-0.2855*(ABS(B267))^2+1.3844*(ABS(B267))-1.2576,-0.0817*(ABS(B267))+0.3822))</f>
        <v>0.41725292381671553</v>
      </c>
      <c r="H267">
        <f t="shared" ref="H267:H330" si="166">0.5*1027*PI()*(4^2)*((ABS(C267))^3)*G267/1000</f>
        <v>175.16084660492666</v>
      </c>
      <c r="I267">
        <f t="shared" si="130"/>
        <v>175.16084660492666</v>
      </c>
      <c r="J267">
        <f t="shared" si="131"/>
        <v>0.45038407510213485</v>
      </c>
      <c r="K267">
        <f t="shared" si="132"/>
        <v>189.0691506020944</v>
      </c>
      <c r="L267">
        <f t="shared" si="133"/>
        <v>189.0691506020944</v>
      </c>
      <c r="M267">
        <f t="shared" si="134"/>
        <v>0.43330825775283</v>
      </c>
      <c r="N267">
        <f t="shared" si="135"/>
        <v>181.90080149619533</v>
      </c>
      <c r="O267">
        <f t="shared" si="136"/>
        <v>181.90080149619533</v>
      </c>
      <c r="P267">
        <f t="shared" si="137"/>
        <v>0.41229069947796548</v>
      </c>
      <c r="Q267">
        <f t="shared" si="138"/>
        <v>173.07772778992026</v>
      </c>
      <c r="R267">
        <f t="shared" si="139"/>
        <v>173.07772778992026</v>
      </c>
      <c r="S267">
        <f t="shared" si="140"/>
        <v>0.43264815097750642</v>
      </c>
      <c r="T267">
        <f t="shared" si="141"/>
        <v>181.6236917265197</v>
      </c>
      <c r="U267">
        <f t="shared" si="142"/>
        <v>181.6236917265197</v>
      </c>
      <c r="V267">
        <f t="shared" si="143"/>
        <v>0.43308500440631725</v>
      </c>
      <c r="W267">
        <f t="shared" si="144"/>
        <v>181.807080774421</v>
      </c>
      <c r="X267">
        <f t="shared" si="145"/>
        <v>181.807080774421</v>
      </c>
      <c r="Y267">
        <f t="shared" si="146"/>
        <v>0.30662209930869677</v>
      </c>
      <c r="Z267">
        <f t="shared" si="147"/>
        <v>128.71853841408512</v>
      </c>
      <c r="AA267">
        <f t="shared" si="148"/>
        <v>128.71853841408512</v>
      </c>
      <c r="AB267">
        <f t="shared" si="149"/>
        <v>0.45884293669348253</v>
      </c>
      <c r="AC267">
        <f t="shared" si="150"/>
        <v>192.62014155525833</v>
      </c>
      <c r="AD267">
        <f t="shared" si="151"/>
        <v>192.62014155525833</v>
      </c>
      <c r="AE267">
        <f t="shared" si="152"/>
        <v>0.39433358750638647</v>
      </c>
      <c r="AF267">
        <f t="shared" si="153"/>
        <v>165.53941527972944</v>
      </c>
      <c r="AG267">
        <f t="shared" si="154"/>
        <v>165.53941527972944</v>
      </c>
      <c r="AH267">
        <f t="shared" si="155"/>
        <v>0.41000716915147328</v>
      </c>
      <c r="AI267">
        <f t="shared" si="156"/>
        <v>172.11911232576094</v>
      </c>
      <c r="AJ267">
        <f t="shared" si="157"/>
        <v>172.11911232576094</v>
      </c>
      <c r="AK267">
        <f t="shared" si="158"/>
        <v>0.28124124097001202</v>
      </c>
      <c r="AL267">
        <f t="shared" si="159"/>
        <v>118.06377153193237</v>
      </c>
      <c r="AM267">
        <f t="shared" si="160"/>
        <v>118.06377153193237</v>
      </c>
      <c r="AN267">
        <f t="shared" si="161"/>
        <v>0.37218541089942214</v>
      </c>
      <c r="AO267">
        <f t="shared" si="162"/>
        <v>156.24171322950863</v>
      </c>
      <c r="AP267">
        <f t="shared" si="163"/>
        <v>156.24171322950863</v>
      </c>
    </row>
    <row r="268" spans="1:42">
      <c r="A268">
        <v>258</v>
      </c>
      <c r="B268">
        <f t="shared" ref="B268:B331" si="167">($B$1+$B$2*COS(2*PI()*A268/353))*COS(2*PI()*A268/12.5)</f>
        <v>-1.7594724492916396</v>
      </c>
      <c r="C268">
        <f t="shared" ref="C268:C331" si="168">IF((ABS(B268))&gt;4.5,0,IF((ABS(B268))&lt;1.5,0,B268))</f>
        <v>-1.7594724492916396</v>
      </c>
      <c r="D268">
        <f t="shared" ref="D268:D331" si="169">IF((ABS(B268))&lt;3.49,0.0329*(ABS(B268))^6-0.4162*(ABS(B268))^5+2.0365*(ABS(B268))^4-4.663*(ABS(B268))^3+4.3015*(ABS(B268))^2+0.6772*(ABS(B268))-2.207,-0.1223*(ABS(B268))+0.8268)</f>
        <v>0.3772064374006554</v>
      </c>
      <c r="E268">
        <f t="shared" si="164"/>
        <v>53.031854143034764</v>
      </c>
      <c r="F268">
        <f t="shared" ref="F268:F331" si="170">IF(E268&gt;210,210,E268)</f>
        <v>53.031854143034764</v>
      </c>
      <c r="G268">
        <f t="shared" si="165"/>
        <v>0.31564371313655482</v>
      </c>
      <c r="H268">
        <f t="shared" si="166"/>
        <v>44.376685274975628</v>
      </c>
      <c r="I268">
        <f t="shared" ref="I268:I331" si="171">IF(H268&gt;210,210,H268)</f>
        <v>44.376685274975628</v>
      </c>
      <c r="J268">
        <f t="shared" ref="J268:J331" si="172">IF(ABS(B268)&lt;2.62,-0.147*(ABS(B268))^4+1.3682*(ABS(B268))^3-4.8769*(ABS(B268))^2+7.9248*(ABS(B268))-4.517,-0.0101*(ABS(B268))^2-0.0271*(ABS(B268))+0.5899)</f>
        <v>0.37245809833583277</v>
      </c>
      <c r="K268">
        <f t="shared" ref="K268:K331" si="173">0.5*1027*PI()*(4^2)*((ABS(C268))^3)*J268/1000</f>
        <v>52.364280104684298</v>
      </c>
      <c r="L268">
        <f t="shared" ref="L268:L331" si="174">IF(K268&gt;210,210,K268)</f>
        <v>52.364280104684298</v>
      </c>
      <c r="M268">
        <f t="shared" ref="M268:M331" si="175">IF(ABS(B268)&lt;1.75,-0.6011*(ABS(B268))^2+2.4014*(ABS(B268))-2.0172,IF((ABS(B268))&lt;2.62,-0.1754*(ABS(B268))^2+0.8653*(ABS(B268))-0.6331,IF((ABS(B268))&lt;3.49,-0.2517*(ABS(B268))+1.0895,-0.0676*(ABS(B268))+0.4411)))</f>
        <v>0.34637813558427288</v>
      </c>
      <c r="N268">
        <f t="shared" ref="N268:N331" si="176">0.5*1027*PI()*(4^2)*((ABS(C268))^3)*M268/1000</f>
        <v>48.697670408870813</v>
      </c>
      <c r="O268">
        <f t="shared" ref="O268:O331" si="177">IF(N268&gt;210,210,N268)</f>
        <v>48.697670408870813</v>
      </c>
      <c r="P268">
        <f t="shared" ref="P268:P331" si="178">IF((ABS(B268))&lt;1.75,-0.2414*(ABS(B268))^2+1.3698*(ABS(B268))-1.3192,IF((ABS(B268))&lt;2.62,-0.1555*(ABS(B268))^2+0.7713*(ABS(B268))-0.5437,IF((ABS(B268))&lt;3.49,-0.3241*(ABS(B268))+1.2592,-0.0897*(ABS(B268))+0.4465)))</f>
        <v>0.33199301701720374</v>
      </c>
      <c r="Q268">
        <f t="shared" ref="Q268:Q331" si="179">0.5*1027*PI()*(4^2)*((ABS(C268))^3)*P268/1000</f>
        <v>46.675251292866236</v>
      </c>
      <c r="R268">
        <f t="shared" ref="R268:R331" si="180">IF(Q268&gt;210,210,Q268)</f>
        <v>46.675251292866236</v>
      </c>
      <c r="S268">
        <f t="shared" ref="S268:S331" si="181">-0.014*(ABS(B268))^4+0.2264*(ABS(B268))^3-1.3345*(ABS(B268))^2+3.2483*(ABS(B268))-2.3361</f>
        <v>0.34692666177054488</v>
      </c>
      <c r="T268">
        <f t="shared" ref="T268:T331" si="182">0.5*1027*PI()*(4^2)*((ABS(C268))^3)*S268/1000</f>
        <v>48.774788288683439</v>
      </c>
      <c r="U268">
        <f t="shared" ref="U268:U331" si="183">IF(T268&gt;210,210,T268)</f>
        <v>48.774788288683439</v>
      </c>
      <c r="V268">
        <f t="shared" ref="V268:V331" si="184">IF((ABS(B268))&lt;3.49,0.0112*(ABS(B268))^5-0.179*(ABS(B268))^4+1.1226*(ABS(B268))^3-3.5211*(ABS(B268))^2+5.4956*(ABS(B268))-2.9391,-0.1217*(ABS(B268))+0.7568)</f>
        <v>0.41788365018036622</v>
      </c>
      <c r="W268">
        <f t="shared" ref="W268:W331" si="185">0.5*1027*PI()*(4^2)*((ABS(C268))^3)*V268/1000</f>
        <v>58.750706742539904</v>
      </c>
      <c r="X268">
        <f t="shared" ref="X268:X331" si="186">IF(W268&gt;210,210,W268)</f>
        <v>58.750706742539904</v>
      </c>
      <c r="Y268">
        <f t="shared" ref="Y268:Y331" si="187">IF((ABS(B268))&lt;2.62,0.0035*(ABS(B268))^5-0.0678*(ABS(B268))^4+0.5013*(ABS(B268))^3-1.9193*(ABS(B268))^2+3.5577*(ABS(B268))-2.1115,IF((ABS(B268))&lt;3.49,-0.0293*(ABS(B268))^2+0.11*(ABS(B268))+0.3728,-0.1457*(ABS(B268))+0.9085))</f>
        <v>0.34628104035891072</v>
      </c>
      <c r="Z268">
        <f t="shared" ref="Z268:Z331" si="188">0.5*1027*PI()*(4^2)*((ABS(C268))^3)*Y268/1000</f>
        <v>48.68401968788929</v>
      </c>
      <c r="AA268">
        <f t="shared" ref="AA268:AA331" si="189">IF(Z268&gt;210,210,Z268)</f>
        <v>48.68401968788929</v>
      </c>
      <c r="AB268">
        <f t="shared" ref="AB268:AB331" si="190">IF((ABS(B268))&lt;2.62,0.006*(ABS(B268))^5-0.0908*(ABS(B268))^4+0.5676*(ABS(B268))^3-1.9175*(ABS(B268))^2+3.4243*(ABS(B268))-2.0244,IF((ABS(B268))&lt;3.49,-0.1328*(ABS(B268))+0.8078,-0.0506*(ABS(B268))+0.521))</f>
        <v>0.38709947513997722</v>
      </c>
      <c r="AC268">
        <f t="shared" ref="AC268:AC331" si="191">0.5*1027*PI()*(4^2)*((ABS(C268))^3)*AB268/1000</f>
        <v>54.422726838735848</v>
      </c>
      <c r="AD268">
        <f t="shared" ref="AD268:AD331" si="192">IF(AC268&gt;210,210,AC268)</f>
        <v>54.422726838735848</v>
      </c>
      <c r="AE268">
        <f t="shared" ref="AE268:AE331" si="193">IF((ABS(B268))&lt;1.75,-0.0879*(ABS(B268))^3-0.321*(ABS(B268))^2+1.9739*(ABS(B268))-1.6304,IF((ABS(B268))&lt;2.62,-0.1049*(ABS(B268))^2+0.4807*(ABS(B268))-0.1502,0.0111*(ABS(B268))^2-0.1951*(ABS(B268))+0.8244))</f>
        <v>0.37083493422375913</v>
      </c>
      <c r="AF268">
        <f t="shared" ref="AF268:AF331" si="194">0.5*1027*PI()*(4^2)*((ABS(C268))^3)*AE268/1000</f>
        <v>52.136077736148714</v>
      </c>
      <c r="AG268">
        <f t="shared" ref="AG268:AG331" si="195">IF(AF268&gt;210,210,AF268)</f>
        <v>52.136077736148714</v>
      </c>
      <c r="AH268">
        <f t="shared" ref="AH268:AH331" si="196">IF((ABS(B268))&lt;3.49,0.0091*(ABS(B268))^6-0.1507*(ABS(B268))^5+0.9882*(ABS(B268))^4-3.2331*(ABS(B268))^3+5.3695*(ABS(B268))^2-3.938*(ABS(B268))+1.1081,-0.126*(ABS(B268))+0.7369)</f>
        <v>0.39099956272062797</v>
      </c>
      <c r="AI268">
        <f t="shared" ref="AI268:AI331" si="197">0.5*1027*PI()*(4^2)*((ABS(C268))^3)*AH268/1000</f>
        <v>54.971044298923957</v>
      </c>
      <c r="AJ268">
        <f t="shared" ref="AJ268:AJ331" si="198">IF(AI268&gt;210,210,AI268)</f>
        <v>54.971044298923957</v>
      </c>
      <c r="AK268">
        <f t="shared" ref="AK268:AK331" si="199">IF((ABS(B268))&lt;2.62,-0.0124*(ABS(B268))^4+0.2223*(ABS(B268))^3-1.3491*(ABS(B268))^2+3.1536*(ABS(B268))-2.1531,IF((ABS(B268))&lt;3.49,-0.2623*(ABS(B268))+0.9471,-0.0383*(ABS(B268))+0.1652))</f>
        <v>0.31110838348164638</v>
      </c>
      <c r="AL268">
        <f t="shared" ref="AL268:AL331" si="200">0.5*1027*PI()*(4^2)*((ABS(C268))^3)*AK268/1000</f>
        <v>43.739058456072179</v>
      </c>
      <c r="AM268">
        <f t="shared" ref="AM268:AM331" si="201">IF(AL268&gt;210,210,AL268)</f>
        <v>43.739058456072179</v>
      </c>
      <c r="AN268">
        <f t="shared" ref="AN268:AN331" si="202">IF((ABS(B268))&lt;2.62,0.0494*(ABS(B268))^4-0.4247*(ABS(B268))^3+1.1355*(ABS(B268))^2-0.8307*(ABS(B268))+0.0595,-0.0105*(ABS(B268))^2-0.0533*(ABS(B268))+0.584)</f>
        <v>0.27326607420451443</v>
      </c>
      <c r="AO268">
        <f t="shared" ref="AO268:AO331" si="203">0.5*1027*PI()*(4^2)*((ABS(C268))^3)*AN268/1000</f>
        <v>38.418767954537422</v>
      </c>
      <c r="AP268">
        <f t="shared" ref="AP268:AP331" si="204">IF(AO268&gt;210,210,AO268)</f>
        <v>38.418767954537422</v>
      </c>
    </row>
    <row r="269" spans="1:42">
      <c r="A269">
        <v>259</v>
      </c>
      <c r="B269">
        <f t="shared" si="167"/>
        <v>-0.52385522551684316</v>
      </c>
      <c r="C269">
        <f t="shared" si="168"/>
        <v>0</v>
      </c>
      <c r="D269">
        <f t="shared" si="169"/>
        <v>-1.2045288471508047</v>
      </c>
      <c r="E269">
        <f t="shared" si="164"/>
        <v>0</v>
      </c>
      <c r="F269">
        <f t="shared" si="170"/>
        <v>0</v>
      </c>
      <c r="G269">
        <f t="shared" si="165"/>
        <v>-0.76619143521957822</v>
      </c>
      <c r="H269">
        <f t="shared" si="166"/>
        <v>0</v>
      </c>
      <c r="I269">
        <f t="shared" si="171"/>
        <v>0</v>
      </c>
      <c r="J269">
        <f t="shared" si="172"/>
        <v>-1.5182718230286603</v>
      </c>
      <c r="K269">
        <f t="shared" si="173"/>
        <v>0</v>
      </c>
      <c r="L269">
        <f t="shared" si="174"/>
        <v>0</v>
      </c>
      <c r="M269">
        <f t="shared" si="175"/>
        <v>-0.92417050655166544</v>
      </c>
      <c r="N269">
        <f t="shared" si="176"/>
        <v>0</v>
      </c>
      <c r="O269">
        <f t="shared" si="177"/>
        <v>0</v>
      </c>
      <c r="P269">
        <f t="shared" si="178"/>
        <v>-0.66786913745556264</v>
      </c>
      <c r="Q269">
        <f t="shared" si="179"/>
        <v>0</v>
      </c>
      <c r="R269">
        <f t="shared" si="180"/>
        <v>0</v>
      </c>
      <c r="S269">
        <f t="shared" si="181"/>
        <v>-0.96918766990474015</v>
      </c>
      <c r="T269">
        <f t="shared" si="182"/>
        <v>0</v>
      </c>
      <c r="U269">
        <f t="shared" si="183"/>
        <v>0</v>
      </c>
      <c r="V269">
        <f t="shared" si="184"/>
        <v>-0.87813161594169431</v>
      </c>
      <c r="W269">
        <f t="shared" si="185"/>
        <v>0</v>
      </c>
      <c r="X269">
        <f t="shared" si="186"/>
        <v>0</v>
      </c>
      <c r="Y269">
        <f t="shared" si="187"/>
        <v>-0.70738448226203166</v>
      </c>
      <c r="Z269">
        <f t="shared" si="188"/>
        <v>0</v>
      </c>
      <c r="AA269">
        <f t="shared" si="189"/>
        <v>0</v>
      </c>
      <c r="AB269">
        <f t="shared" si="190"/>
        <v>-0.6817750831386804</v>
      </c>
      <c r="AC269">
        <f t="shared" si="191"/>
        <v>0</v>
      </c>
      <c r="AD269">
        <f t="shared" si="192"/>
        <v>0</v>
      </c>
      <c r="AE269">
        <f t="shared" si="193"/>
        <v>-0.69708875091501321</v>
      </c>
      <c r="AF269">
        <f t="shared" si="194"/>
        <v>0</v>
      </c>
      <c r="AG269">
        <f t="shared" si="195"/>
        <v>0</v>
      </c>
      <c r="AH269">
        <f t="shared" si="196"/>
        <v>0.12255632388254756</v>
      </c>
      <c r="AI269">
        <f t="shared" si="197"/>
        <v>0</v>
      </c>
      <c r="AJ269">
        <f t="shared" si="198"/>
        <v>0</v>
      </c>
      <c r="AK269">
        <f t="shared" si="199"/>
        <v>-0.84027227085868028</v>
      </c>
      <c r="AL269">
        <f t="shared" si="200"/>
        <v>0</v>
      </c>
      <c r="AM269">
        <f t="shared" si="201"/>
        <v>0</v>
      </c>
      <c r="AN269">
        <f t="shared" si="202"/>
        <v>-0.12139177505385335</v>
      </c>
      <c r="AO269">
        <f t="shared" si="203"/>
        <v>0</v>
      </c>
      <c r="AP269">
        <f t="shared" si="204"/>
        <v>0</v>
      </c>
    </row>
    <row r="270" spans="1:42">
      <c r="A270">
        <v>260</v>
      </c>
      <c r="B270">
        <f t="shared" si="167"/>
        <v>0.87486022517489404</v>
      </c>
      <c r="C270">
        <f t="shared" si="168"/>
        <v>0</v>
      </c>
      <c r="D270">
        <f t="shared" si="169"/>
        <v>-0.45016442772859655</v>
      </c>
      <c r="E270">
        <f t="shared" si="164"/>
        <v>0</v>
      </c>
      <c r="F270">
        <f t="shared" si="170"/>
        <v>0</v>
      </c>
      <c r="G270">
        <f t="shared" si="165"/>
        <v>-0.33255896194408074</v>
      </c>
      <c r="H270">
        <f t="shared" si="166"/>
        <v>0</v>
      </c>
      <c r="I270">
        <f t="shared" si="171"/>
        <v>0</v>
      </c>
      <c r="J270">
        <f t="shared" si="172"/>
        <v>-0.48655715632277552</v>
      </c>
      <c r="K270">
        <f t="shared" si="173"/>
        <v>0</v>
      </c>
      <c r="L270">
        <f t="shared" si="174"/>
        <v>0</v>
      </c>
      <c r="M270">
        <f t="shared" si="175"/>
        <v>-0.37638082187580135</v>
      </c>
      <c r="N270">
        <f t="shared" si="176"/>
        <v>0</v>
      </c>
      <c r="O270">
        <f t="shared" si="177"/>
        <v>0</v>
      </c>
      <c r="P270">
        <f t="shared" si="178"/>
        <v>-0.30557929539679618</v>
      </c>
      <c r="Q270">
        <f t="shared" si="179"/>
        <v>0</v>
      </c>
      <c r="R270">
        <f t="shared" si="180"/>
        <v>0</v>
      </c>
      <c r="S270">
        <f t="shared" si="181"/>
        <v>-0.37229535353552423</v>
      </c>
      <c r="T270">
        <f t="shared" si="182"/>
        <v>0</v>
      </c>
      <c r="U270">
        <f t="shared" si="183"/>
        <v>0</v>
      </c>
      <c r="V270">
        <f t="shared" si="184"/>
        <v>-0.17362466334599302</v>
      </c>
      <c r="W270">
        <f t="shared" si="185"/>
        <v>0</v>
      </c>
      <c r="X270">
        <f t="shared" si="186"/>
        <v>0</v>
      </c>
      <c r="Y270">
        <f t="shared" si="187"/>
        <v>-0.17025746180694634</v>
      </c>
      <c r="Z270">
        <f t="shared" si="188"/>
        <v>0</v>
      </c>
      <c r="AA270">
        <f t="shared" si="189"/>
        <v>0</v>
      </c>
      <c r="AB270">
        <f t="shared" si="190"/>
        <v>-0.16628390927650938</v>
      </c>
      <c r="AC270">
        <f t="shared" si="191"/>
        <v>0</v>
      </c>
      <c r="AD270">
        <f t="shared" si="192"/>
        <v>0</v>
      </c>
      <c r="AE270">
        <f t="shared" si="193"/>
        <v>-0.20805843172883565</v>
      </c>
      <c r="AF270">
        <f t="shared" si="194"/>
        <v>0</v>
      </c>
      <c r="AG270">
        <f t="shared" si="195"/>
        <v>0</v>
      </c>
      <c r="AH270">
        <f t="shared" si="196"/>
        <v>0.11346507369723002</v>
      </c>
      <c r="AI270">
        <f t="shared" si="197"/>
        <v>0</v>
      </c>
      <c r="AJ270">
        <f t="shared" si="198"/>
        <v>0</v>
      </c>
      <c r="AK270">
        <f t="shared" si="199"/>
        <v>-0.28512724302604564</v>
      </c>
      <c r="AL270">
        <f t="shared" si="200"/>
        <v>0</v>
      </c>
      <c r="AM270">
        <f t="shared" si="201"/>
        <v>0</v>
      </c>
      <c r="AN270">
        <f t="shared" si="202"/>
        <v>-5.3597549001181521E-2</v>
      </c>
      <c r="AO270">
        <f t="shared" si="203"/>
        <v>0</v>
      </c>
      <c r="AP270">
        <f t="shared" si="204"/>
        <v>0</v>
      </c>
    </row>
    <row r="271" spans="1:42">
      <c r="A271">
        <v>261</v>
      </c>
      <c r="B271">
        <f t="shared" si="167"/>
        <v>2.0896641393911901</v>
      </c>
      <c r="C271">
        <f t="shared" si="168"/>
        <v>2.0896641393911901</v>
      </c>
      <c r="D271">
        <f t="shared" si="169"/>
        <v>0.42955580237133084</v>
      </c>
      <c r="E271">
        <f t="shared" si="164"/>
        <v>101.17177341575503</v>
      </c>
      <c r="F271">
        <f t="shared" si="170"/>
        <v>101.17177341575503</v>
      </c>
      <c r="G271">
        <f t="shared" si="165"/>
        <v>0.39441795266934276</v>
      </c>
      <c r="H271">
        <f t="shared" si="166"/>
        <v>92.895878761925403</v>
      </c>
      <c r="I271">
        <f t="shared" si="171"/>
        <v>92.895878761925403</v>
      </c>
      <c r="J271">
        <f t="shared" si="172"/>
        <v>0.42895548921065352</v>
      </c>
      <c r="K271">
        <f t="shared" si="173"/>
        <v>101.03038375989365</v>
      </c>
      <c r="L271">
        <f t="shared" si="174"/>
        <v>101.03038375989365</v>
      </c>
      <c r="M271">
        <f t="shared" si="175"/>
        <v>0.4091678636239473</v>
      </c>
      <c r="N271">
        <f t="shared" si="176"/>
        <v>96.369873620716319</v>
      </c>
      <c r="O271">
        <f t="shared" si="177"/>
        <v>96.369873620716319</v>
      </c>
      <c r="P271">
        <f t="shared" si="178"/>
        <v>0.3890366892087801</v>
      </c>
      <c r="Q271">
        <f t="shared" si="179"/>
        <v>91.628448629409363</v>
      </c>
      <c r="R271">
        <f t="shared" si="180"/>
        <v>91.628448629409363</v>
      </c>
      <c r="S271">
        <f t="shared" si="181"/>
        <v>0.4233312326455243</v>
      </c>
      <c r="T271">
        <f t="shared" si="182"/>
        <v>99.70572231265416</v>
      </c>
      <c r="U271">
        <f t="shared" si="183"/>
        <v>99.70572231265416</v>
      </c>
      <c r="V271">
        <f t="shared" si="184"/>
        <v>0.44602336282184751</v>
      </c>
      <c r="W271">
        <f t="shared" si="185"/>
        <v>105.05032024346076</v>
      </c>
      <c r="X271">
        <f t="shared" si="186"/>
        <v>105.05032024346076</v>
      </c>
      <c r="Y271">
        <f t="shared" si="187"/>
        <v>0.36287215157421615</v>
      </c>
      <c r="Z271">
        <f t="shared" si="188"/>
        <v>85.466006733667513</v>
      </c>
      <c r="AA271">
        <f t="shared" si="189"/>
        <v>85.466006733667513</v>
      </c>
      <c r="AB271">
        <f t="shared" si="190"/>
        <v>0.44510341986434021</v>
      </c>
      <c r="AC271">
        <f t="shared" si="191"/>
        <v>104.8336493012024</v>
      </c>
      <c r="AD271">
        <f t="shared" si="192"/>
        <v>104.8336493012024</v>
      </c>
      <c r="AE271">
        <f t="shared" si="193"/>
        <v>0.39623511880385098</v>
      </c>
      <c r="AF271">
        <f t="shared" si="194"/>
        <v>93.323869536125954</v>
      </c>
      <c r="AG271">
        <f t="shared" si="195"/>
        <v>93.323869536125954</v>
      </c>
      <c r="AH271">
        <f t="shared" si="196"/>
        <v>0.42014931816293788</v>
      </c>
      <c r="AI271">
        <f t="shared" si="197"/>
        <v>98.956297140689529</v>
      </c>
      <c r="AJ271">
        <f t="shared" si="198"/>
        <v>98.956297140689529</v>
      </c>
      <c r="AK271">
        <f t="shared" si="199"/>
        <v>0.33778292443531255</v>
      </c>
      <c r="AL271">
        <f t="shared" si="200"/>
        <v>79.556828952198956</v>
      </c>
      <c r="AM271">
        <f t="shared" si="201"/>
        <v>79.556828952198956</v>
      </c>
      <c r="AN271">
        <f t="shared" si="202"/>
        <v>0.34860339315902544</v>
      </c>
      <c r="AO271">
        <f t="shared" si="203"/>
        <v>82.105336047026654</v>
      </c>
      <c r="AP271">
        <f t="shared" si="204"/>
        <v>82.105336047026654</v>
      </c>
    </row>
    <row r="272" spans="1:42">
      <c r="A272">
        <v>262</v>
      </c>
      <c r="B272">
        <f t="shared" si="167"/>
        <v>2.8109662915950877</v>
      </c>
      <c r="C272">
        <f t="shared" si="168"/>
        <v>2.8109662915950877</v>
      </c>
      <c r="D272">
        <f t="shared" si="169"/>
        <v>0.44980434086922871</v>
      </c>
      <c r="E272">
        <f t="shared" si="164"/>
        <v>257.87002279879192</v>
      </c>
      <c r="F272">
        <f t="shared" si="170"/>
        <v>210</v>
      </c>
      <c r="G272">
        <f t="shared" si="165"/>
        <v>0.37801449298010326</v>
      </c>
      <c r="H272">
        <f t="shared" si="166"/>
        <v>216.71335081977983</v>
      </c>
      <c r="I272">
        <f t="shared" si="171"/>
        <v>210</v>
      </c>
      <c r="J272">
        <f t="shared" si="172"/>
        <v>0.43391734542368632</v>
      </c>
      <c r="K272">
        <f t="shared" si="173"/>
        <v>248.76210741089355</v>
      </c>
      <c r="L272">
        <f t="shared" si="174"/>
        <v>210</v>
      </c>
      <c r="M272">
        <f t="shared" si="175"/>
        <v>0.38197978440551639</v>
      </c>
      <c r="N272">
        <f t="shared" si="176"/>
        <v>218.98662765899203</v>
      </c>
      <c r="O272">
        <f t="shared" si="177"/>
        <v>210</v>
      </c>
      <c r="P272">
        <f t="shared" si="178"/>
        <v>0.34816582489403214</v>
      </c>
      <c r="Q272">
        <f t="shared" si="179"/>
        <v>199.60129559818182</v>
      </c>
      <c r="R272">
        <f t="shared" si="180"/>
        <v>199.60129559818182</v>
      </c>
      <c r="S272">
        <f t="shared" si="181"/>
        <v>0.40464574584647917</v>
      </c>
      <c r="T272">
        <f t="shared" si="182"/>
        <v>231.98088196574824</v>
      </c>
      <c r="U272">
        <f t="shared" si="183"/>
        <v>210</v>
      </c>
      <c r="V272">
        <f t="shared" si="184"/>
        <v>0.41064661830647964</v>
      </c>
      <c r="W272">
        <f t="shared" si="185"/>
        <v>235.42114471439712</v>
      </c>
      <c r="X272">
        <f t="shared" si="186"/>
        <v>210</v>
      </c>
      <c r="Y272">
        <f t="shared" si="187"/>
        <v>0.45049141934568315</v>
      </c>
      <c r="Z272">
        <f t="shared" si="188"/>
        <v>258.26392060343619</v>
      </c>
      <c r="AA272">
        <f t="shared" si="189"/>
        <v>210</v>
      </c>
      <c r="AB272">
        <f t="shared" si="190"/>
        <v>0.43450367647617233</v>
      </c>
      <c r="AC272">
        <f t="shared" si="191"/>
        <v>249.09824734582622</v>
      </c>
      <c r="AD272">
        <f t="shared" si="192"/>
        <v>210</v>
      </c>
      <c r="AE272">
        <f t="shared" si="193"/>
        <v>0.36368747607636903</v>
      </c>
      <c r="AF272">
        <f t="shared" si="194"/>
        <v>208.49976139895489</v>
      </c>
      <c r="AG272">
        <f t="shared" si="195"/>
        <v>208.49976139895489</v>
      </c>
      <c r="AH272">
        <f t="shared" si="196"/>
        <v>0.39442835697449552</v>
      </c>
      <c r="AI272">
        <f t="shared" si="197"/>
        <v>226.12331666019566</v>
      </c>
      <c r="AJ272">
        <f t="shared" si="198"/>
        <v>210</v>
      </c>
      <c r="AK272">
        <f t="shared" si="199"/>
        <v>0.20978354171460856</v>
      </c>
      <c r="AL272">
        <f t="shared" si="200"/>
        <v>120.26759586227507</v>
      </c>
      <c r="AM272">
        <f t="shared" si="201"/>
        <v>120.26759586227507</v>
      </c>
      <c r="AN272">
        <f t="shared" si="202"/>
        <v>0.35120941598690147</v>
      </c>
      <c r="AO272">
        <f t="shared" si="203"/>
        <v>201.34616738619462</v>
      </c>
      <c r="AP272">
        <f t="shared" si="204"/>
        <v>201.34616738619462</v>
      </c>
    </row>
    <row r="273" spans="1:42">
      <c r="A273">
        <v>263</v>
      </c>
      <c r="B273">
        <f t="shared" si="167"/>
        <v>2.8454185714314089</v>
      </c>
      <c r="C273">
        <f t="shared" si="168"/>
        <v>2.8454185714314089</v>
      </c>
      <c r="D273">
        <f t="shared" si="169"/>
        <v>0.44878298981154963</v>
      </c>
      <c r="E273">
        <f t="shared" si="164"/>
        <v>266.86104110286135</v>
      </c>
      <c r="F273">
        <f t="shared" si="170"/>
        <v>210</v>
      </c>
      <c r="G273">
        <f t="shared" si="165"/>
        <v>0.37007331557199308</v>
      </c>
      <c r="H273">
        <f t="shared" si="166"/>
        <v>220.05769496611219</v>
      </c>
      <c r="I273">
        <f t="shared" si="171"/>
        <v>210</v>
      </c>
      <c r="J273">
        <f t="shared" si="172"/>
        <v>0.43101544756307653</v>
      </c>
      <c r="K273">
        <f t="shared" si="173"/>
        <v>256.29587947706619</v>
      </c>
      <c r="L273">
        <f t="shared" si="174"/>
        <v>210</v>
      </c>
      <c r="M273">
        <f t="shared" si="175"/>
        <v>0.37330814557071434</v>
      </c>
      <c r="N273">
        <f t="shared" si="176"/>
        <v>221.98123066342555</v>
      </c>
      <c r="O273">
        <f t="shared" si="177"/>
        <v>210</v>
      </c>
      <c r="P273">
        <f t="shared" si="178"/>
        <v>0.33699984099908054</v>
      </c>
      <c r="Q273">
        <f t="shared" si="179"/>
        <v>200.39112547085875</v>
      </c>
      <c r="R273">
        <f t="shared" si="180"/>
        <v>200.39112547085875</v>
      </c>
      <c r="S273">
        <f t="shared" si="181"/>
        <v>0.40002062887063072</v>
      </c>
      <c r="T273">
        <f t="shared" si="182"/>
        <v>237.86534674111343</v>
      </c>
      <c r="U273">
        <f t="shared" si="183"/>
        <v>210</v>
      </c>
      <c r="V273">
        <f t="shared" si="184"/>
        <v>0.4072855568428615</v>
      </c>
      <c r="W273">
        <f t="shared" si="185"/>
        <v>242.18531047909048</v>
      </c>
      <c r="X273">
        <f t="shared" si="186"/>
        <v>210</v>
      </c>
      <c r="Y273">
        <f t="shared" si="187"/>
        <v>0.44857132225070495</v>
      </c>
      <c r="Z273">
        <f t="shared" si="188"/>
        <v>266.73517664957978</v>
      </c>
      <c r="AA273">
        <f t="shared" si="189"/>
        <v>210</v>
      </c>
      <c r="AB273">
        <f t="shared" si="190"/>
        <v>0.42992841371390889</v>
      </c>
      <c r="AC273">
        <f t="shared" si="191"/>
        <v>255.64949360396361</v>
      </c>
      <c r="AD273">
        <f t="shared" si="192"/>
        <v>210</v>
      </c>
      <c r="AE273">
        <f t="shared" si="193"/>
        <v>0.35912895271151124</v>
      </c>
      <c r="AF273">
        <f t="shared" si="194"/>
        <v>213.54981892477184</v>
      </c>
      <c r="AG273">
        <f t="shared" si="195"/>
        <v>210</v>
      </c>
      <c r="AH273">
        <f t="shared" si="196"/>
        <v>0.39247796484087494</v>
      </c>
      <c r="AI273">
        <f t="shared" si="197"/>
        <v>233.3802320612657</v>
      </c>
      <c r="AJ273">
        <f t="shared" si="198"/>
        <v>210</v>
      </c>
      <c r="AK273">
        <f t="shared" si="199"/>
        <v>0.20074670871354161</v>
      </c>
      <c r="AL273">
        <f t="shared" si="200"/>
        <v>119.3705574887408</v>
      </c>
      <c r="AM273">
        <f t="shared" si="201"/>
        <v>119.3705574887408</v>
      </c>
      <c r="AN273">
        <f t="shared" si="202"/>
        <v>0.3473269182529149</v>
      </c>
      <c r="AO273">
        <f t="shared" si="203"/>
        <v>206.53194330503104</v>
      </c>
      <c r="AP273">
        <f t="shared" si="204"/>
        <v>206.53194330503104</v>
      </c>
    </row>
    <row r="274" spans="1:42">
      <c r="A274">
        <v>264</v>
      </c>
      <c r="B274">
        <f t="shared" si="167"/>
        <v>2.1674436630180343</v>
      </c>
      <c r="C274">
        <f t="shared" si="168"/>
        <v>2.1674436630180343</v>
      </c>
      <c r="D274">
        <f t="shared" si="169"/>
        <v>0.43543098213122677</v>
      </c>
      <c r="E274">
        <f t="shared" si="164"/>
        <v>114.43874441479667</v>
      </c>
      <c r="F274">
        <f t="shared" si="170"/>
        <v>114.43874441479667</v>
      </c>
      <c r="G274">
        <f t="shared" si="165"/>
        <v>0.40178367184423358</v>
      </c>
      <c r="H274">
        <f t="shared" si="166"/>
        <v>105.59565308644898</v>
      </c>
      <c r="I274">
        <f t="shared" si="171"/>
        <v>105.59565308644898</v>
      </c>
      <c r="J274">
        <f t="shared" si="172"/>
        <v>0.43593543262586198</v>
      </c>
      <c r="K274">
        <f t="shared" si="173"/>
        <v>114.57132267310736</v>
      </c>
      <c r="L274">
        <f t="shared" si="174"/>
        <v>114.57132267310736</v>
      </c>
      <c r="M274">
        <f t="shared" si="175"/>
        <v>0.41839277113408113</v>
      </c>
      <c r="N274">
        <f t="shared" si="176"/>
        <v>109.96080978542273</v>
      </c>
      <c r="O274">
        <f t="shared" si="177"/>
        <v>109.96080978542273</v>
      </c>
      <c r="P274">
        <f t="shared" si="178"/>
        <v>0.39753952625429112</v>
      </c>
      <c r="Q274">
        <f t="shared" si="179"/>
        <v>104.48021869533291</v>
      </c>
      <c r="R274">
        <f t="shared" si="180"/>
        <v>104.48021869533291</v>
      </c>
      <c r="S274">
        <f t="shared" si="181"/>
        <v>0.43146475991539202</v>
      </c>
      <c r="T274">
        <f t="shared" si="182"/>
        <v>113.39635306214504</v>
      </c>
      <c r="U274">
        <f t="shared" si="183"/>
        <v>113.39635306214504</v>
      </c>
      <c r="V274">
        <f t="shared" si="184"/>
        <v>0.44673771532401929</v>
      </c>
      <c r="W274">
        <f t="shared" si="185"/>
        <v>117.41034818925277</v>
      </c>
      <c r="X274">
        <f t="shared" si="186"/>
        <v>117.41034818925277</v>
      </c>
      <c r="Y274">
        <f t="shared" si="187"/>
        <v>0.35857409433279974</v>
      </c>
      <c r="Z274">
        <f t="shared" si="188"/>
        <v>94.239433616489251</v>
      </c>
      <c r="AA274">
        <f t="shared" si="189"/>
        <v>94.239433616489251</v>
      </c>
      <c r="AB274">
        <f t="shared" si="190"/>
        <v>0.45206446367147191</v>
      </c>
      <c r="AC274">
        <f t="shared" si="191"/>
        <v>118.81030918815192</v>
      </c>
      <c r="AD274">
        <f t="shared" si="192"/>
        <v>118.81030918815192</v>
      </c>
      <c r="AE274">
        <f t="shared" si="193"/>
        <v>0.3988896866185162</v>
      </c>
      <c r="AF274">
        <f t="shared" si="194"/>
        <v>104.83506403978748</v>
      </c>
      <c r="AG274">
        <f t="shared" si="195"/>
        <v>104.83506403978748</v>
      </c>
      <c r="AH274">
        <f t="shared" si="196"/>
        <v>0.42126446875129786</v>
      </c>
      <c r="AI274">
        <f t="shared" si="197"/>
        <v>110.71554126558692</v>
      </c>
      <c r="AJ274">
        <f t="shared" si="198"/>
        <v>110.71554126558692</v>
      </c>
      <c r="AK274">
        <f t="shared" si="199"/>
        <v>0.33418369401106007</v>
      </c>
      <c r="AL274">
        <f t="shared" si="200"/>
        <v>87.829217294874937</v>
      </c>
      <c r="AM274">
        <f t="shared" si="201"/>
        <v>87.829217294874937</v>
      </c>
      <c r="AN274">
        <f t="shared" si="202"/>
        <v>0.35920177575891354</v>
      </c>
      <c r="AO274">
        <f t="shared" si="203"/>
        <v>94.404399081154565</v>
      </c>
      <c r="AP274">
        <f t="shared" si="204"/>
        <v>94.404399081154565</v>
      </c>
    </row>
    <row r="275" spans="1:42">
      <c r="A275">
        <v>265</v>
      </c>
      <c r="B275">
        <f t="shared" si="167"/>
        <v>0.92980113132742881</v>
      </c>
      <c r="C275">
        <f t="shared" si="168"/>
        <v>0</v>
      </c>
      <c r="D275">
        <f t="shared" si="169"/>
        <v>-0.35274541823717454</v>
      </c>
      <c r="E275">
        <f t="shared" si="164"/>
        <v>0</v>
      </c>
      <c r="F275">
        <f t="shared" si="170"/>
        <v>0</v>
      </c>
      <c r="G275">
        <f t="shared" si="165"/>
        <v>-0.27375770113785491</v>
      </c>
      <c r="H275">
        <f t="shared" si="166"/>
        <v>0</v>
      </c>
      <c r="I275">
        <f t="shared" si="171"/>
        <v>0</v>
      </c>
      <c r="J275">
        <f t="shared" si="172"/>
        <v>-0.37479327022826237</v>
      </c>
      <c r="K275">
        <f t="shared" si="173"/>
        <v>0</v>
      </c>
      <c r="L275">
        <f t="shared" si="174"/>
        <v>0</v>
      </c>
      <c r="M275">
        <f t="shared" si="175"/>
        <v>-0.30404463267917148</v>
      </c>
      <c r="N275">
        <f t="shared" si="176"/>
        <v>0</v>
      </c>
      <c r="O275">
        <f t="shared" si="177"/>
        <v>0</v>
      </c>
      <c r="P275">
        <f t="shared" si="178"/>
        <v>-0.25425598702529695</v>
      </c>
      <c r="Q275">
        <f t="shared" si="179"/>
        <v>0</v>
      </c>
      <c r="R275">
        <f t="shared" si="180"/>
        <v>0</v>
      </c>
      <c r="S275">
        <f t="shared" si="181"/>
        <v>-0.298016608857397</v>
      </c>
      <c r="T275">
        <f t="shared" si="182"/>
        <v>0</v>
      </c>
      <c r="U275">
        <f t="shared" si="183"/>
        <v>0</v>
      </c>
      <c r="V275">
        <f t="shared" si="184"/>
        <v>-9.6993398360496474E-2</v>
      </c>
      <c r="W275">
        <f t="shared" si="185"/>
        <v>0</v>
      </c>
      <c r="X275">
        <f t="shared" si="186"/>
        <v>0</v>
      </c>
      <c r="Y275">
        <f t="shared" si="187"/>
        <v>-0.10811592539714665</v>
      </c>
      <c r="Z275">
        <f t="shared" si="188"/>
        <v>0</v>
      </c>
      <c r="AA275">
        <f t="shared" si="189"/>
        <v>0</v>
      </c>
      <c r="AB275">
        <f t="shared" si="190"/>
        <v>-0.10565369907669631</v>
      </c>
      <c r="AC275">
        <f t="shared" si="191"/>
        <v>0</v>
      </c>
      <c r="AD275">
        <f t="shared" si="192"/>
        <v>0</v>
      </c>
      <c r="AE275">
        <f t="shared" si="193"/>
        <v>-0.14323735623709388</v>
      </c>
      <c r="AF275">
        <f t="shared" si="194"/>
        <v>0</v>
      </c>
      <c r="AG275">
        <f t="shared" si="195"/>
        <v>0</v>
      </c>
      <c r="AH275">
        <f t="shared" si="196"/>
        <v>0.12948384588286843</v>
      </c>
      <c r="AI275">
        <f t="shared" si="197"/>
        <v>0</v>
      </c>
      <c r="AJ275">
        <f t="shared" si="198"/>
        <v>0</v>
      </c>
      <c r="AK275">
        <f t="shared" si="199"/>
        <v>-0.21779080483626512</v>
      </c>
      <c r="AL275">
        <f t="shared" si="200"/>
        <v>0</v>
      </c>
      <c r="AM275">
        <f t="shared" si="201"/>
        <v>0</v>
      </c>
      <c r="AN275">
        <f t="shared" si="202"/>
        <v>-3.5680968060228357E-2</v>
      </c>
      <c r="AO275">
        <f t="shared" si="203"/>
        <v>0</v>
      </c>
      <c r="AP275">
        <f t="shared" si="204"/>
        <v>0</v>
      </c>
    </row>
    <row r="276" spans="1:42">
      <c r="A276">
        <v>266</v>
      </c>
      <c r="B276">
        <f t="shared" si="167"/>
        <v>-0.57048143942236873</v>
      </c>
      <c r="C276">
        <f t="shared" si="168"/>
        <v>0</v>
      </c>
      <c r="D276">
        <f t="shared" si="169"/>
        <v>-1.0948098500964429</v>
      </c>
      <c r="E276">
        <f t="shared" si="164"/>
        <v>0</v>
      </c>
      <c r="F276">
        <f t="shared" si="170"/>
        <v>0</v>
      </c>
      <c r="G276">
        <f t="shared" si="165"/>
        <v>-0.70281597349097802</v>
      </c>
      <c r="H276">
        <f t="shared" si="166"/>
        <v>0</v>
      </c>
      <c r="I276">
        <f t="shared" si="171"/>
        <v>0</v>
      </c>
      <c r="J276">
        <f t="shared" si="172"/>
        <v>-1.3447774399740169</v>
      </c>
      <c r="K276">
        <f t="shared" si="173"/>
        <v>0</v>
      </c>
      <c r="L276">
        <f t="shared" si="174"/>
        <v>0</v>
      </c>
      <c r="M276">
        <f t="shared" si="175"/>
        <v>-0.84287330898637225</v>
      </c>
      <c r="N276">
        <f t="shared" si="176"/>
        <v>0</v>
      </c>
      <c r="O276">
        <f t="shared" si="177"/>
        <v>0</v>
      </c>
      <c r="P276">
        <f t="shared" si="178"/>
        <v>-0.61631793043515515</v>
      </c>
      <c r="Q276">
        <f t="shared" si="179"/>
        <v>0</v>
      </c>
      <c r="R276">
        <f t="shared" si="180"/>
        <v>0</v>
      </c>
      <c r="S276">
        <f t="shared" si="181"/>
        <v>-0.87676574206377467</v>
      </c>
      <c r="T276">
        <f t="shared" si="182"/>
        <v>0</v>
      </c>
      <c r="U276">
        <f t="shared" si="183"/>
        <v>0</v>
      </c>
      <c r="V276">
        <f t="shared" si="184"/>
        <v>-0.75975844928894798</v>
      </c>
      <c r="W276">
        <f t="shared" si="185"/>
        <v>0</v>
      </c>
      <c r="X276">
        <f t="shared" si="186"/>
        <v>0</v>
      </c>
      <c r="Y276">
        <f t="shared" si="187"/>
        <v>-0.62042959528455999</v>
      </c>
      <c r="Z276">
        <f t="shared" si="188"/>
        <v>0</v>
      </c>
      <c r="AA276">
        <f t="shared" si="189"/>
        <v>0</v>
      </c>
      <c r="AB276">
        <f t="shared" si="190"/>
        <v>-0.59882161084304775</v>
      </c>
      <c r="AC276">
        <f t="shared" si="191"/>
        <v>0</v>
      </c>
      <c r="AD276">
        <f t="shared" si="192"/>
        <v>0</v>
      </c>
      <c r="AE276">
        <f t="shared" si="193"/>
        <v>-0.62511558648460119</v>
      </c>
      <c r="AF276">
        <f t="shared" si="194"/>
        <v>0</v>
      </c>
      <c r="AG276">
        <f t="shared" si="195"/>
        <v>0</v>
      </c>
      <c r="AH276">
        <f t="shared" si="196"/>
        <v>0.10465205851393344</v>
      </c>
      <c r="AI276">
        <f t="shared" si="197"/>
        <v>0</v>
      </c>
      <c r="AJ276">
        <f t="shared" si="198"/>
        <v>0</v>
      </c>
      <c r="AK276">
        <f t="shared" si="199"/>
        <v>-0.75313364036797803</v>
      </c>
      <c r="AL276">
        <f t="shared" si="200"/>
        <v>0</v>
      </c>
      <c r="AM276">
        <f t="shared" si="201"/>
        <v>0</v>
      </c>
      <c r="AN276">
        <f t="shared" si="202"/>
        <v>-0.11847013473778611</v>
      </c>
      <c r="AO276">
        <f t="shared" si="203"/>
        <v>0</v>
      </c>
      <c r="AP276">
        <f t="shared" si="204"/>
        <v>0</v>
      </c>
    </row>
    <row r="277" spans="1:42">
      <c r="A277">
        <v>267</v>
      </c>
      <c r="B277">
        <f t="shared" si="167"/>
        <v>-1.9633142393310963</v>
      </c>
      <c r="C277">
        <f t="shared" si="168"/>
        <v>-1.9633142393310963</v>
      </c>
      <c r="D277">
        <f t="shared" si="169"/>
        <v>0.41606224045266993</v>
      </c>
      <c r="E277">
        <f t="shared" si="164"/>
        <v>81.271458908787068</v>
      </c>
      <c r="F277">
        <f t="shared" si="170"/>
        <v>81.271458908787068</v>
      </c>
      <c r="G277">
        <f t="shared" si="165"/>
        <v>0.37475179344888399</v>
      </c>
      <c r="H277">
        <f t="shared" si="166"/>
        <v>73.202088584484017</v>
      </c>
      <c r="I277">
        <f t="shared" si="171"/>
        <v>73.202088584484017</v>
      </c>
      <c r="J277">
        <f t="shared" si="172"/>
        <v>0.4134990162038692</v>
      </c>
      <c r="K277">
        <f t="shared" si="173"/>
        <v>80.770771862580304</v>
      </c>
      <c r="L277">
        <f t="shared" si="174"/>
        <v>80.770771862580304</v>
      </c>
      <c r="M277">
        <f t="shared" si="175"/>
        <v>0.38965847975921108</v>
      </c>
      <c r="N277">
        <f t="shared" si="176"/>
        <v>76.113884047148076</v>
      </c>
      <c r="O277">
        <f t="shared" si="177"/>
        <v>76.113884047148076</v>
      </c>
      <c r="P277">
        <f t="shared" si="178"/>
        <v>0.37121353702905702</v>
      </c>
      <c r="Q277">
        <f t="shared" si="179"/>
        <v>72.51094376701667</v>
      </c>
      <c r="R277">
        <f t="shared" si="180"/>
        <v>72.51094376701667</v>
      </c>
      <c r="S277">
        <f t="shared" si="181"/>
        <v>0.40270386835921146</v>
      </c>
      <c r="T277">
        <f t="shared" si="182"/>
        <v>78.662103184747764</v>
      </c>
      <c r="U277">
        <f t="shared" si="183"/>
        <v>78.662103184747764</v>
      </c>
      <c r="V277">
        <f t="shared" si="184"/>
        <v>0.44079441816072951</v>
      </c>
      <c r="W277">
        <f t="shared" si="185"/>
        <v>86.102515344330257</v>
      </c>
      <c r="X277">
        <f t="shared" si="186"/>
        <v>86.102515344330257</v>
      </c>
      <c r="Y277">
        <f t="shared" si="187"/>
        <v>0.3637084297774984</v>
      </c>
      <c r="Z277">
        <f t="shared" si="188"/>
        <v>71.044934703234603</v>
      </c>
      <c r="AA277">
        <f t="shared" si="189"/>
        <v>71.044934703234603</v>
      </c>
      <c r="AB277">
        <f t="shared" si="190"/>
        <v>0.4287794888927241</v>
      </c>
      <c r="AC277">
        <f t="shared" si="191"/>
        <v>83.755580834641748</v>
      </c>
      <c r="AD277">
        <f t="shared" si="192"/>
        <v>83.755580834641748</v>
      </c>
      <c r="AE277">
        <f t="shared" si="193"/>
        <v>0.38921732087886884</v>
      </c>
      <c r="AF277">
        <f t="shared" si="194"/>
        <v>76.027710339635064</v>
      </c>
      <c r="AG277">
        <f t="shared" si="195"/>
        <v>76.027710339635064</v>
      </c>
      <c r="AH277">
        <f t="shared" si="196"/>
        <v>0.41417797388374722</v>
      </c>
      <c r="AI277">
        <f t="shared" si="197"/>
        <v>80.903395964976568</v>
      </c>
      <c r="AJ277">
        <f t="shared" si="198"/>
        <v>80.903395964976568</v>
      </c>
      <c r="AK277">
        <f t="shared" si="199"/>
        <v>0.33624558347019873</v>
      </c>
      <c r="AL277">
        <f t="shared" si="200"/>
        <v>65.680483502967746</v>
      </c>
      <c r="AM277">
        <f t="shared" si="201"/>
        <v>65.680483502967746</v>
      </c>
      <c r="AN277">
        <f t="shared" si="202"/>
        <v>0.32541650122140819</v>
      </c>
      <c r="AO277">
        <f t="shared" si="203"/>
        <v>63.565186253102148</v>
      </c>
      <c r="AP277">
        <f t="shared" si="204"/>
        <v>63.565186253102148</v>
      </c>
    </row>
    <row r="278" spans="1:42">
      <c r="A278">
        <v>268</v>
      </c>
      <c r="B278">
        <f t="shared" si="167"/>
        <v>-2.8968409353848057</v>
      </c>
      <c r="C278">
        <f t="shared" si="168"/>
        <v>-2.8968409353848057</v>
      </c>
      <c r="D278">
        <f t="shared" si="169"/>
        <v>0.4467897439040831</v>
      </c>
      <c r="E278">
        <f t="shared" si="164"/>
        <v>280.34153387636684</v>
      </c>
      <c r="F278">
        <f t="shared" si="170"/>
        <v>210</v>
      </c>
      <c r="G278">
        <f t="shared" si="165"/>
        <v>0.35695983684174637</v>
      </c>
      <c r="H278">
        <f t="shared" si="166"/>
        <v>223.97709338188392</v>
      </c>
      <c r="I278">
        <f t="shared" si="171"/>
        <v>210</v>
      </c>
      <c r="J278">
        <f t="shared" si="172"/>
        <v>0.42663956786136847</v>
      </c>
      <c r="K278">
        <f t="shared" si="173"/>
        <v>267.69815667989712</v>
      </c>
      <c r="L278">
        <f t="shared" si="174"/>
        <v>210</v>
      </c>
      <c r="M278">
        <f t="shared" si="175"/>
        <v>0.36036513656364433</v>
      </c>
      <c r="N278">
        <f t="shared" si="176"/>
        <v>226.11377391309725</v>
      </c>
      <c r="O278">
        <f t="shared" si="177"/>
        <v>210</v>
      </c>
      <c r="P278">
        <f t="shared" si="178"/>
        <v>0.32033385284178462</v>
      </c>
      <c r="Q278">
        <f t="shared" si="179"/>
        <v>200.99584845768342</v>
      </c>
      <c r="R278">
        <f t="shared" si="180"/>
        <v>200.99584845768342</v>
      </c>
      <c r="S278">
        <f t="shared" si="181"/>
        <v>0.39276016863854135</v>
      </c>
      <c r="T278">
        <f t="shared" si="182"/>
        <v>246.4402767161705</v>
      </c>
      <c r="U278">
        <f t="shared" si="183"/>
        <v>210</v>
      </c>
      <c r="V278">
        <f t="shared" si="184"/>
        <v>0.40203138883275891</v>
      </c>
      <c r="W278">
        <f t="shared" si="185"/>
        <v>252.25757249257148</v>
      </c>
      <c r="X278">
        <f t="shared" si="186"/>
        <v>210</v>
      </c>
      <c r="Y278">
        <f t="shared" si="187"/>
        <v>0.44557606192813992</v>
      </c>
      <c r="Z278">
        <f t="shared" si="188"/>
        <v>279.58000013165525</v>
      </c>
      <c r="AA278">
        <f t="shared" si="189"/>
        <v>210</v>
      </c>
      <c r="AB278">
        <f t="shared" si="190"/>
        <v>0.42309952378089777</v>
      </c>
      <c r="AC278">
        <f t="shared" si="191"/>
        <v>265.47692980293874</v>
      </c>
      <c r="AD278">
        <f t="shared" si="192"/>
        <v>210</v>
      </c>
      <c r="AE278">
        <f t="shared" si="193"/>
        <v>0.35237406370104885</v>
      </c>
      <c r="AF278">
        <f t="shared" si="194"/>
        <v>221.0997160610917</v>
      </c>
      <c r="AG278">
        <f t="shared" si="195"/>
        <v>210</v>
      </c>
      <c r="AH278">
        <f t="shared" si="196"/>
        <v>0.38959425161891637</v>
      </c>
      <c r="AI278">
        <f t="shared" si="197"/>
        <v>244.45379863444111</v>
      </c>
      <c r="AJ278">
        <f t="shared" si="198"/>
        <v>210</v>
      </c>
      <c r="AK278">
        <f t="shared" si="199"/>
        <v>0.18725862264856563</v>
      </c>
      <c r="AL278">
        <f t="shared" si="200"/>
        <v>117.4968096764204</v>
      </c>
      <c r="AM278">
        <f t="shared" si="201"/>
        <v>117.4968096764204</v>
      </c>
      <c r="AN278">
        <f t="shared" si="202"/>
        <v>0.34148566039231809</v>
      </c>
      <c r="AO278">
        <f t="shared" si="203"/>
        <v>214.26770676212846</v>
      </c>
      <c r="AP278">
        <f t="shared" si="204"/>
        <v>210</v>
      </c>
    </row>
    <row r="279" spans="1:42">
      <c r="A279">
        <v>269</v>
      </c>
      <c r="B279">
        <f t="shared" si="167"/>
        <v>-3.1263028099137933</v>
      </c>
      <c r="C279">
        <f t="shared" si="168"/>
        <v>-3.1263028099137933</v>
      </c>
      <c r="D279">
        <f t="shared" si="169"/>
        <v>0.43153188184974001</v>
      </c>
      <c r="E279">
        <f t="shared" si="164"/>
        <v>340.34260084944498</v>
      </c>
      <c r="F279">
        <f t="shared" si="170"/>
        <v>210</v>
      </c>
      <c r="G279">
        <f t="shared" si="165"/>
        <v>0.28004248652167751</v>
      </c>
      <c r="H279">
        <f t="shared" si="166"/>
        <v>220.86522970815068</v>
      </c>
      <c r="I279">
        <f t="shared" si="171"/>
        <v>210</v>
      </c>
      <c r="J279">
        <f t="shared" si="172"/>
        <v>0.40646212433265994</v>
      </c>
      <c r="K279">
        <f t="shared" si="173"/>
        <v>320.57046619405253</v>
      </c>
      <c r="L279">
        <f t="shared" si="174"/>
        <v>210</v>
      </c>
      <c r="M279">
        <f t="shared" si="175"/>
        <v>0.30260958274469818</v>
      </c>
      <c r="N279">
        <f t="shared" si="176"/>
        <v>238.66355364482081</v>
      </c>
      <c r="O279">
        <f t="shared" si="177"/>
        <v>210</v>
      </c>
      <c r="P279">
        <f t="shared" si="178"/>
        <v>0.24596525930693969</v>
      </c>
      <c r="Q279">
        <f t="shared" si="179"/>
        <v>193.98904134800588</v>
      </c>
      <c r="R279">
        <f t="shared" si="180"/>
        <v>193.98904134800588</v>
      </c>
      <c r="S279">
        <f t="shared" si="181"/>
        <v>0.35642700790122905</v>
      </c>
      <c r="T279">
        <f t="shared" si="182"/>
        <v>281.10853446589454</v>
      </c>
      <c r="U279">
        <f t="shared" si="183"/>
        <v>210</v>
      </c>
      <c r="V279">
        <f t="shared" si="184"/>
        <v>0.37485797615595828</v>
      </c>
      <c r="W279">
        <f t="shared" si="185"/>
        <v>295.64475747935961</v>
      </c>
      <c r="X279">
        <f t="shared" si="186"/>
        <v>210</v>
      </c>
      <c r="Y279">
        <f t="shared" si="187"/>
        <v>0.4303218697937633</v>
      </c>
      <c r="Z279">
        <f t="shared" si="188"/>
        <v>339.38828283144579</v>
      </c>
      <c r="AA279">
        <f t="shared" si="189"/>
        <v>210</v>
      </c>
      <c r="AB279">
        <f t="shared" si="190"/>
        <v>0.39262698684344821</v>
      </c>
      <c r="AC279">
        <f t="shared" si="191"/>
        <v>309.65890467511116</v>
      </c>
      <c r="AD279">
        <f t="shared" si="192"/>
        <v>210</v>
      </c>
      <c r="AE279">
        <f t="shared" si="193"/>
        <v>0.32294716056377004</v>
      </c>
      <c r="AF279">
        <f t="shared" si="194"/>
        <v>254.70349048622217</v>
      </c>
      <c r="AG279">
        <f t="shared" si="195"/>
        <v>210</v>
      </c>
      <c r="AH279">
        <f t="shared" si="196"/>
        <v>0.37695047584788788</v>
      </c>
      <c r="AI279">
        <f t="shared" si="197"/>
        <v>297.29508001028205</v>
      </c>
      <c r="AJ279">
        <f t="shared" si="198"/>
        <v>210</v>
      </c>
      <c r="AK279">
        <f t="shared" si="199"/>
        <v>0.12707077295961211</v>
      </c>
      <c r="AL279">
        <f t="shared" si="200"/>
        <v>100.21877682743863</v>
      </c>
      <c r="AM279">
        <f t="shared" si="201"/>
        <v>100.21877682743863</v>
      </c>
      <c r="AN279">
        <f t="shared" si="202"/>
        <v>0.31474348300920857</v>
      </c>
      <c r="AO279">
        <f t="shared" si="203"/>
        <v>248.233375361746</v>
      </c>
      <c r="AP279">
        <f t="shared" si="204"/>
        <v>210</v>
      </c>
    </row>
    <row r="280" spans="1:42">
      <c r="A280">
        <v>270</v>
      </c>
      <c r="B280">
        <f t="shared" si="167"/>
        <v>-2.5780311347476674</v>
      </c>
      <c r="C280">
        <f t="shared" si="168"/>
        <v>-2.5780311347476674</v>
      </c>
      <c r="D280">
        <f t="shared" si="169"/>
        <v>0.45091119567963922</v>
      </c>
      <c r="E280">
        <f t="shared" si="164"/>
        <v>199.41866098971661</v>
      </c>
      <c r="F280">
        <f t="shared" si="170"/>
        <v>199.41866098971661</v>
      </c>
      <c r="G280">
        <f t="shared" si="165"/>
        <v>0.41392348913622845</v>
      </c>
      <c r="H280">
        <f t="shared" si="166"/>
        <v>183.0605865337254</v>
      </c>
      <c r="I280">
        <f t="shared" si="171"/>
        <v>183.0605865337254</v>
      </c>
      <c r="J280">
        <f t="shared" si="172"/>
        <v>0.44999102182278516</v>
      </c>
      <c r="K280">
        <f t="shared" si="173"/>
        <v>199.01170760250918</v>
      </c>
      <c r="L280">
        <f t="shared" si="174"/>
        <v>199.01170760250918</v>
      </c>
      <c r="M280">
        <f t="shared" si="175"/>
        <v>0.43191905003200448</v>
      </c>
      <c r="N280">
        <f t="shared" si="176"/>
        <v>191.01925043912155</v>
      </c>
      <c r="O280">
        <f t="shared" si="177"/>
        <v>191.01925043912155</v>
      </c>
      <c r="P280">
        <f t="shared" si="178"/>
        <v>0.41124438954711795</v>
      </c>
      <c r="Q280">
        <f t="shared" si="179"/>
        <v>181.87573581846817</v>
      </c>
      <c r="R280">
        <f t="shared" si="180"/>
        <v>181.87573581846817</v>
      </c>
      <c r="S280">
        <f t="shared" si="181"/>
        <v>0.42947789330365893</v>
      </c>
      <c r="T280">
        <f t="shared" si="182"/>
        <v>189.93963163458301</v>
      </c>
      <c r="U280">
        <f t="shared" si="183"/>
        <v>189.93963163458301</v>
      </c>
      <c r="V280">
        <f t="shared" si="184"/>
        <v>0.43006467574873142</v>
      </c>
      <c r="W280">
        <f t="shared" si="185"/>
        <v>190.19914031524959</v>
      </c>
      <c r="X280">
        <f t="shared" si="186"/>
        <v>190.19914031524959</v>
      </c>
      <c r="Y280">
        <f t="shared" si="187"/>
        <v>0.29728527694965434</v>
      </c>
      <c r="Z280">
        <f t="shared" si="188"/>
        <v>131.47651340060551</v>
      </c>
      <c r="AA280">
        <f t="shared" si="189"/>
        <v>131.47651340060551</v>
      </c>
      <c r="AB280">
        <f t="shared" si="190"/>
        <v>0.45716490514657604</v>
      </c>
      <c r="AC280">
        <f t="shared" si="191"/>
        <v>202.18440817023526</v>
      </c>
      <c r="AD280">
        <f t="shared" si="192"/>
        <v>202.18440817023526</v>
      </c>
      <c r="AE280">
        <f t="shared" si="193"/>
        <v>0.39186851509490028</v>
      </c>
      <c r="AF280">
        <f t="shared" si="194"/>
        <v>173.30661849384242</v>
      </c>
      <c r="AG280">
        <f t="shared" si="195"/>
        <v>173.30661849384242</v>
      </c>
      <c r="AH280">
        <f t="shared" si="196"/>
        <v>0.4076303547134843</v>
      </c>
      <c r="AI280">
        <f t="shared" si="197"/>
        <v>180.27740338804998</v>
      </c>
      <c r="AJ280">
        <f t="shared" si="198"/>
        <v>180.27740338804998</v>
      </c>
      <c r="AK280">
        <f t="shared" si="199"/>
        <v>0.27172895701970434</v>
      </c>
      <c r="AL280">
        <f t="shared" si="200"/>
        <v>120.17405041213648</v>
      </c>
      <c r="AM280">
        <f t="shared" si="201"/>
        <v>120.17405041213648</v>
      </c>
      <c r="AN280">
        <f t="shared" si="202"/>
        <v>0.3699594826179663</v>
      </c>
      <c r="AO280">
        <f t="shared" si="203"/>
        <v>163.61719414157042</v>
      </c>
      <c r="AP280">
        <f t="shared" si="204"/>
        <v>163.61719414157042</v>
      </c>
    </row>
    <row r="281" spans="1:42">
      <c r="A281">
        <v>271</v>
      </c>
      <c r="B281">
        <f t="shared" si="167"/>
        <v>-1.3718752535634819</v>
      </c>
      <c r="C281">
        <f t="shared" si="168"/>
        <v>0</v>
      </c>
      <c r="D281">
        <f t="shared" si="169"/>
        <v>0.18844613306381763</v>
      </c>
      <c r="E281">
        <f t="shared" si="164"/>
        <v>0</v>
      </c>
      <c r="F281">
        <f t="shared" si="170"/>
        <v>0</v>
      </c>
      <c r="G281">
        <f t="shared" si="165"/>
        <v>0.1099971393568886</v>
      </c>
      <c r="H281">
        <f t="shared" si="166"/>
        <v>0</v>
      </c>
      <c r="I281">
        <f t="shared" si="171"/>
        <v>0</v>
      </c>
      <c r="J281">
        <f t="shared" si="172"/>
        <v>0.18821364876991442</v>
      </c>
      <c r="K281">
        <f t="shared" si="173"/>
        <v>0</v>
      </c>
      <c r="L281">
        <f t="shared" si="174"/>
        <v>0</v>
      </c>
      <c r="M281">
        <f t="shared" si="175"/>
        <v>0.14592596122095136</v>
      </c>
      <c r="N281">
        <f t="shared" si="176"/>
        <v>0</v>
      </c>
      <c r="O281">
        <f t="shared" si="177"/>
        <v>0</v>
      </c>
      <c r="P281">
        <f t="shared" si="178"/>
        <v>0.10566985321381339</v>
      </c>
      <c r="Q281">
        <f t="shared" si="179"/>
        <v>0</v>
      </c>
      <c r="R281">
        <f t="shared" si="180"/>
        <v>0</v>
      </c>
      <c r="S281">
        <f t="shared" si="181"/>
        <v>0.14353673659334865</v>
      </c>
      <c r="T281">
        <f t="shared" si="182"/>
        <v>0</v>
      </c>
      <c r="U281">
        <f t="shared" si="183"/>
        <v>0</v>
      </c>
      <c r="V281">
        <f t="shared" si="184"/>
        <v>0.29218279150814741</v>
      </c>
      <c r="W281">
        <f t="shared" si="185"/>
        <v>0</v>
      </c>
      <c r="X281">
        <f t="shared" si="186"/>
        <v>0</v>
      </c>
      <c r="Y281">
        <f t="shared" si="187"/>
        <v>0.22819209683586683</v>
      </c>
      <c r="Z281">
        <f t="shared" si="188"/>
        <v>0</v>
      </c>
      <c r="AA281">
        <f t="shared" si="189"/>
        <v>0</v>
      </c>
      <c r="AB281">
        <f t="shared" si="190"/>
        <v>0.23753370683532005</v>
      </c>
      <c r="AC281">
        <f t="shared" si="191"/>
        <v>0</v>
      </c>
      <c r="AD281">
        <f t="shared" si="192"/>
        <v>0</v>
      </c>
      <c r="AE281">
        <f t="shared" si="193"/>
        <v>0.24645783871724958</v>
      </c>
      <c r="AF281">
        <f t="shared" si="194"/>
        <v>0</v>
      </c>
      <c r="AG281">
        <f t="shared" si="195"/>
        <v>0</v>
      </c>
      <c r="AH281">
        <f t="shared" si="196"/>
        <v>0.29230449821961879</v>
      </c>
      <c r="AI281">
        <f t="shared" si="197"/>
        <v>0</v>
      </c>
      <c r="AJ281">
        <f t="shared" si="198"/>
        <v>0</v>
      </c>
      <c r="AK281">
        <f t="shared" si="199"/>
        <v>0.164223772255641</v>
      </c>
      <c r="AL281">
        <f t="shared" si="200"/>
        <v>0</v>
      </c>
      <c r="AM281">
        <f t="shared" si="201"/>
        <v>0</v>
      </c>
      <c r="AN281">
        <f t="shared" si="202"/>
        <v>0.13537622835183705</v>
      </c>
      <c r="AO281">
        <f t="shared" si="203"/>
        <v>0</v>
      </c>
      <c r="AP281">
        <f t="shared" si="204"/>
        <v>0</v>
      </c>
    </row>
    <row r="282" spans="1:42">
      <c r="A282">
        <v>272</v>
      </c>
      <c r="B282">
        <f t="shared" si="167"/>
        <v>0.20453229714870264</v>
      </c>
      <c r="C282">
        <f t="shared" si="168"/>
        <v>0</v>
      </c>
      <c r="D282">
        <f t="shared" si="169"/>
        <v>-1.9250247081445722</v>
      </c>
      <c r="E282">
        <f t="shared" si="164"/>
        <v>0</v>
      </c>
      <c r="F282">
        <f t="shared" si="170"/>
        <v>0</v>
      </c>
      <c r="G282">
        <f t="shared" si="165"/>
        <v>-1.2477597747875742</v>
      </c>
      <c r="H282">
        <f t="shared" si="166"/>
        <v>0</v>
      </c>
      <c r="I282">
        <f t="shared" si="171"/>
        <v>0</v>
      </c>
      <c r="J282">
        <f t="shared" si="172"/>
        <v>-3.0886905899291088</v>
      </c>
      <c r="K282">
        <f t="shared" si="173"/>
        <v>0</v>
      </c>
      <c r="L282">
        <f t="shared" si="174"/>
        <v>0</v>
      </c>
      <c r="M282">
        <f t="shared" si="175"/>
        <v>-1.5511822347798949</v>
      </c>
      <c r="N282">
        <f t="shared" si="176"/>
        <v>0</v>
      </c>
      <c r="O282">
        <f t="shared" si="177"/>
        <v>0</v>
      </c>
      <c r="P282">
        <f t="shared" si="178"/>
        <v>-1.0491302567489769</v>
      </c>
      <c r="Q282">
        <f t="shared" si="179"/>
        <v>0</v>
      </c>
      <c r="R282">
        <f t="shared" si="180"/>
        <v>0</v>
      </c>
      <c r="S282">
        <f t="shared" si="181"/>
        <v>-1.7256318479357717</v>
      </c>
      <c r="T282">
        <f t="shared" si="182"/>
        <v>0</v>
      </c>
      <c r="U282">
        <f t="shared" si="183"/>
        <v>0</v>
      </c>
      <c r="V282">
        <f t="shared" si="184"/>
        <v>-1.9530760583757563</v>
      </c>
      <c r="W282">
        <f t="shared" si="185"/>
        <v>0</v>
      </c>
      <c r="X282">
        <f t="shared" si="186"/>
        <v>0</v>
      </c>
      <c r="Y282">
        <f t="shared" si="187"/>
        <v>-1.4599545370599978</v>
      </c>
      <c r="Z282">
        <f t="shared" si="188"/>
        <v>0</v>
      </c>
      <c r="AA282">
        <f t="shared" si="189"/>
        <v>0</v>
      </c>
      <c r="AB282">
        <f t="shared" si="190"/>
        <v>-1.3995359190276551</v>
      </c>
      <c r="AC282">
        <f t="shared" si="191"/>
        <v>0</v>
      </c>
      <c r="AD282">
        <f t="shared" si="192"/>
        <v>0</v>
      </c>
      <c r="AE282">
        <f t="shared" si="193"/>
        <v>-1.2408543377274641</v>
      </c>
      <c r="AF282">
        <f t="shared" si="194"/>
        <v>0</v>
      </c>
      <c r="AG282">
        <f t="shared" si="195"/>
        <v>0</v>
      </c>
      <c r="AH282">
        <f t="shared" si="196"/>
        <v>0.5012893396639696</v>
      </c>
      <c r="AI282">
        <f t="shared" si="197"/>
        <v>0</v>
      </c>
      <c r="AJ282">
        <f t="shared" si="198"/>
        <v>0</v>
      </c>
      <c r="AK282">
        <f t="shared" si="199"/>
        <v>-1.5626441057432356</v>
      </c>
      <c r="AL282">
        <f t="shared" si="200"/>
        <v>0</v>
      </c>
      <c r="AM282">
        <f t="shared" si="201"/>
        <v>0</v>
      </c>
      <c r="AN282">
        <f t="shared" si="202"/>
        <v>-6.6450490830582354E-2</v>
      </c>
      <c r="AO282">
        <f t="shared" si="203"/>
        <v>0</v>
      </c>
      <c r="AP282">
        <f t="shared" si="204"/>
        <v>0</v>
      </c>
    </row>
    <row r="283" spans="1:42">
      <c r="A283">
        <v>273</v>
      </c>
      <c r="B283">
        <f t="shared" si="167"/>
        <v>1.7642823845730045</v>
      </c>
      <c r="C283">
        <f t="shared" si="168"/>
        <v>1.7642823845730045</v>
      </c>
      <c r="D283">
        <f t="shared" si="169"/>
        <v>0.37846112177931968</v>
      </c>
      <c r="E283">
        <f t="shared" si="164"/>
        <v>53.64581769714114</v>
      </c>
      <c r="F283">
        <f t="shared" si="170"/>
        <v>53.64581769714114</v>
      </c>
      <c r="G283">
        <f t="shared" si="165"/>
        <v>0.31742789385658687</v>
      </c>
      <c r="H283">
        <f t="shared" si="166"/>
        <v>44.994526375016498</v>
      </c>
      <c r="I283">
        <f t="shared" si="171"/>
        <v>44.994526375016498</v>
      </c>
      <c r="J283">
        <f t="shared" si="172"/>
        <v>0.37373483277437014</v>
      </c>
      <c r="K283">
        <f t="shared" si="173"/>
        <v>52.975879297256128</v>
      </c>
      <c r="L283">
        <f t="shared" si="174"/>
        <v>52.975879297256128</v>
      </c>
      <c r="M283">
        <f t="shared" si="175"/>
        <v>0.34756731224795856</v>
      </c>
      <c r="N283">
        <f t="shared" si="176"/>
        <v>49.266705606848326</v>
      </c>
      <c r="O283">
        <f t="shared" si="177"/>
        <v>49.266705606848326</v>
      </c>
      <c r="P283">
        <f t="shared" si="178"/>
        <v>0.33306734551513695</v>
      </c>
      <c r="Q283">
        <f t="shared" si="179"/>
        <v>47.211375409901102</v>
      </c>
      <c r="R283">
        <f t="shared" si="180"/>
        <v>47.211375409901102</v>
      </c>
      <c r="S283">
        <f t="shared" si="181"/>
        <v>0.34860029426387573</v>
      </c>
      <c r="T283">
        <f t="shared" si="182"/>
        <v>49.413127951763933</v>
      </c>
      <c r="U283">
        <f t="shared" si="183"/>
        <v>49.413127951763933</v>
      </c>
      <c r="V283">
        <f t="shared" si="184"/>
        <v>0.41868267732322462</v>
      </c>
      <c r="W283">
        <f t="shared" si="185"/>
        <v>59.347111996696498</v>
      </c>
      <c r="X283">
        <f t="shared" si="186"/>
        <v>59.347111996696498</v>
      </c>
      <c r="Y283">
        <f t="shared" si="187"/>
        <v>0.3469946265941739</v>
      </c>
      <c r="Z283">
        <f t="shared" si="188"/>
        <v>49.185528998703589</v>
      </c>
      <c r="AA283">
        <f t="shared" si="189"/>
        <v>49.185528998703589</v>
      </c>
      <c r="AB283">
        <f t="shared" si="190"/>
        <v>0.38833086005633621</v>
      </c>
      <c r="AC283">
        <f t="shared" si="191"/>
        <v>55.044825811470147</v>
      </c>
      <c r="AD283">
        <f t="shared" si="192"/>
        <v>55.044825811470147</v>
      </c>
      <c r="AE283">
        <f t="shared" si="193"/>
        <v>0.37136911658346106</v>
      </c>
      <c r="AF283">
        <f t="shared" si="194"/>
        <v>52.640545567587893</v>
      </c>
      <c r="AG283">
        <f t="shared" si="195"/>
        <v>52.640545567587893</v>
      </c>
      <c r="AH283">
        <f t="shared" si="196"/>
        <v>0.39176477556998157</v>
      </c>
      <c r="AI283">
        <f t="shared" si="197"/>
        <v>55.531573841931831</v>
      </c>
      <c r="AJ283">
        <f t="shared" si="198"/>
        <v>55.531573841931831</v>
      </c>
      <c r="AK283">
        <f t="shared" si="199"/>
        <v>0.31206377025264187</v>
      </c>
      <c r="AL283">
        <f t="shared" si="200"/>
        <v>44.234176684117571</v>
      </c>
      <c r="AM283">
        <f t="shared" si="201"/>
        <v>44.234176684117571</v>
      </c>
      <c r="AN283">
        <f t="shared" si="202"/>
        <v>0.27469062627975516</v>
      </c>
      <c r="AO283">
        <f t="shared" si="203"/>
        <v>38.936636849873906</v>
      </c>
      <c r="AP283">
        <f t="shared" si="204"/>
        <v>38.936636849873906</v>
      </c>
    </row>
    <row r="284" spans="1:42">
      <c r="A284">
        <v>274</v>
      </c>
      <c r="B284">
        <f t="shared" si="167"/>
        <v>2.9161760422196381</v>
      </c>
      <c r="C284">
        <f t="shared" si="168"/>
        <v>2.9161760422196381</v>
      </c>
      <c r="D284">
        <f t="shared" si="169"/>
        <v>0.44589333778174378</v>
      </c>
      <c r="E284">
        <f t="shared" si="164"/>
        <v>285.41875004897787</v>
      </c>
      <c r="F284">
        <f t="shared" si="170"/>
        <v>210</v>
      </c>
      <c r="G284">
        <f t="shared" si="165"/>
        <v>0.35163849936775859</v>
      </c>
      <c r="H284">
        <f t="shared" si="166"/>
        <v>225.08571547164559</v>
      </c>
      <c r="I284">
        <f t="shared" si="171"/>
        <v>210</v>
      </c>
      <c r="J284">
        <f t="shared" si="172"/>
        <v>0.42498039389276832</v>
      </c>
      <c r="K284">
        <f t="shared" si="173"/>
        <v>272.03226095198789</v>
      </c>
      <c r="L284">
        <f t="shared" si="174"/>
        <v>210</v>
      </c>
      <c r="M284">
        <f t="shared" si="175"/>
        <v>0.35549849017331703</v>
      </c>
      <c r="N284">
        <f t="shared" si="176"/>
        <v>227.55651657489577</v>
      </c>
      <c r="O284">
        <f t="shared" si="177"/>
        <v>210</v>
      </c>
      <c r="P284">
        <f t="shared" si="178"/>
        <v>0.31406734471661535</v>
      </c>
      <c r="Q284">
        <f t="shared" si="179"/>
        <v>201.03621508714986</v>
      </c>
      <c r="R284">
        <f t="shared" si="180"/>
        <v>201.03621508714986</v>
      </c>
      <c r="S284">
        <f t="shared" si="181"/>
        <v>0.3899290154773567</v>
      </c>
      <c r="T284">
        <f t="shared" si="182"/>
        <v>249.59568303720988</v>
      </c>
      <c r="U284">
        <f t="shared" si="183"/>
        <v>210</v>
      </c>
      <c r="V284">
        <f t="shared" si="184"/>
        <v>0.39998081776372274</v>
      </c>
      <c r="W284">
        <f t="shared" si="185"/>
        <v>256.02989633715913</v>
      </c>
      <c r="X284">
        <f t="shared" si="186"/>
        <v>210</v>
      </c>
      <c r="Y284">
        <f t="shared" si="187"/>
        <v>0.44440974126413746</v>
      </c>
      <c r="Z284">
        <f t="shared" si="188"/>
        <v>284.46909185103573</v>
      </c>
      <c r="AA284">
        <f t="shared" si="189"/>
        <v>210</v>
      </c>
      <c r="AB284">
        <f t="shared" si="190"/>
        <v>0.42053182159323199</v>
      </c>
      <c r="AC284">
        <f t="shared" si="191"/>
        <v>269.18470563404395</v>
      </c>
      <c r="AD284">
        <f t="shared" si="192"/>
        <v>210</v>
      </c>
      <c r="AE284">
        <f t="shared" si="193"/>
        <v>0.34984937223524393</v>
      </c>
      <c r="AF284">
        <f t="shared" si="194"/>
        <v>223.94048546578489</v>
      </c>
      <c r="AG284">
        <f t="shared" si="195"/>
        <v>210</v>
      </c>
      <c r="AH284">
        <f t="shared" si="196"/>
        <v>0.38851864859451246</v>
      </c>
      <c r="AI284">
        <f t="shared" si="197"/>
        <v>248.69289952666344</v>
      </c>
      <c r="AJ284">
        <f t="shared" si="198"/>
        <v>210</v>
      </c>
      <c r="AK284">
        <f t="shared" si="199"/>
        <v>0.18218702412578902</v>
      </c>
      <c r="AL284">
        <f t="shared" si="200"/>
        <v>116.61890478071793</v>
      </c>
      <c r="AM284">
        <f t="shared" si="201"/>
        <v>116.61890478071793</v>
      </c>
      <c r="AN284">
        <f t="shared" si="202"/>
        <v>0.33927494850292744</v>
      </c>
      <c r="AO284">
        <f t="shared" si="203"/>
        <v>217.17173933654053</v>
      </c>
      <c r="AP284">
        <f t="shared" si="204"/>
        <v>210</v>
      </c>
    </row>
    <row r="285" spans="1:42">
      <c r="A285">
        <v>275</v>
      </c>
      <c r="B285">
        <f t="shared" si="167"/>
        <v>3.3628666404376251</v>
      </c>
      <c r="C285">
        <f t="shared" si="168"/>
        <v>3.3628666404376251</v>
      </c>
      <c r="D285">
        <f t="shared" si="169"/>
        <v>0.41400947439987057</v>
      </c>
      <c r="E285">
        <f t="shared" si="164"/>
        <v>406.39608757062064</v>
      </c>
      <c r="F285">
        <f t="shared" si="170"/>
        <v>210</v>
      </c>
      <c r="G285">
        <f t="shared" si="165"/>
        <v>0.16926960921121603</v>
      </c>
      <c r="H285">
        <f t="shared" si="166"/>
        <v>166.1568422504381</v>
      </c>
      <c r="I285">
        <f t="shared" si="171"/>
        <v>166.1568422504381</v>
      </c>
      <c r="J285">
        <f t="shared" si="172"/>
        <v>0.38454670642632116</v>
      </c>
      <c r="K285">
        <f t="shared" si="173"/>
        <v>377.47512229365981</v>
      </c>
      <c r="L285">
        <f t="shared" si="174"/>
        <v>210</v>
      </c>
      <c r="M285">
        <f t="shared" si="175"/>
        <v>0.24306646660184972</v>
      </c>
      <c r="N285">
        <f t="shared" si="176"/>
        <v>238.59661953339477</v>
      </c>
      <c r="O285">
        <f t="shared" si="177"/>
        <v>210</v>
      </c>
      <c r="P285">
        <f t="shared" si="178"/>
        <v>0.16929492183416572</v>
      </c>
      <c r="Q285">
        <f t="shared" si="179"/>
        <v>166.18168938937816</v>
      </c>
      <c r="R285">
        <f t="shared" si="180"/>
        <v>166.18168938937816</v>
      </c>
      <c r="S285">
        <f t="shared" si="181"/>
        <v>0.31538549199688504</v>
      </c>
      <c r="T285">
        <f t="shared" si="182"/>
        <v>309.58574126802506</v>
      </c>
      <c r="U285">
        <f t="shared" si="183"/>
        <v>210</v>
      </c>
      <c r="V285">
        <f t="shared" si="184"/>
        <v>0.33940473220300049</v>
      </c>
      <c r="W285">
        <f t="shared" si="185"/>
        <v>333.16328200023622</v>
      </c>
      <c r="X285">
        <f t="shared" si="186"/>
        <v>210</v>
      </c>
      <c r="Y285">
        <f t="shared" si="187"/>
        <v>0.41136537963604936</v>
      </c>
      <c r="Z285">
        <f t="shared" si="188"/>
        <v>403.80061612944041</v>
      </c>
      <c r="AA285">
        <f t="shared" si="189"/>
        <v>210</v>
      </c>
      <c r="AB285">
        <f t="shared" si="190"/>
        <v>0.36121131014988334</v>
      </c>
      <c r="AC285">
        <f t="shared" si="191"/>
        <v>354.56885000991298</v>
      </c>
      <c r="AD285">
        <f t="shared" si="192"/>
        <v>210</v>
      </c>
      <c r="AE285">
        <f t="shared" si="193"/>
        <v>0.29383319810980679</v>
      </c>
      <c r="AF285">
        <f t="shared" si="194"/>
        <v>288.42978118624887</v>
      </c>
      <c r="AG285">
        <f t="shared" si="195"/>
        <v>210</v>
      </c>
      <c r="AH285">
        <f t="shared" si="196"/>
        <v>0.36247651609627751</v>
      </c>
      <c r="AI285">
        <f t="shared" si="197"/>
        <v>355.81078957501836</v>
      </c>
      <c r="AJ285">
        <f t="shared" si="198"/>
        <v>210</v>
      </c>
      <c r="AK285">
        <f t="shared" si="199"/>
        <v>6.502008021321104E-2</v>
      </c>
      <c r="AL285">
        <f t="shared" si="200"/>
        <v>63.824399792975257</v>
      </c>
      <c r="AM285">
        <f t="shared" si="201"/>
        <v>63.824399792975257</v>
      </c>
      <c r="AN285">
        <f t="shared" si="202"/>
        <v>0.28601605163030802</v>
      </c>
      <c r="AO285">
        <f t="shared" si="203"/>
        <v>280.75638735911537</v>
      </c>
      <c r="AP285">
        <f t="shared" si="204"/>
        <v>210</v>
      </c>
    </row>
    <row r="286" spans="1:42">
      <c r="A286">
        <v>276</v>
      </c>
      <c r="B286">
        <f t="shared" si="167"/>
        <v>2.977528219986235</v>
      </c>
      <c r="C286">
        <f t="shared" si="168"/>
        <v>2.977528219986235</v>
      </c>
      <c r="D286">
        <f t="shared" si="169"/>
        <v>0.44252529263669249</v>
      </c>
      <c r="E286">
        <f t="shared" si="164"/>
        <v>301.51995528243282</v>
      </c>
      <c r="F286">
        <f t="shared" si="170"/>
        <v>210</v>
      </c>
      <c r="G286">
        <f t="shared" si="165"/>
        <v>0.33334005486643381</v>
      </c>
      <c r="H286">
        <f t="shared" si="166"/>
        <v>227.12527421497495</v>
      </c>
      <c r="I286">
        <f t="shared" si="171"/>
        <v>210</v>
      </c>
      <c r="J286">
        <f t="shared" si="172"/>
        <v>0.4196656748001476</v>
      </c>
      <c r="K286">
        <f t="shared" si="173"/>
        <v>285.94427845099062</v>
      </c>
      <c r="L286">
        <f t="shared" si="174"/>
        <v>210</v>
      </c>
      <c r="M286">
        <f t="shared" si="175"/>
        <v>0.34005614702946463</v>
      </c>
      <c r="N286">
        <f t="shared" si="176"/>
        <v>231.70136476248697</v>
      </c>
      <c r="O286">
        <f t="shared" si="177"/>
        <v>210</v>
      </c>
      <c r="P286">
        <f t="shared" si="178"/>
        <v>0.29418310390246138</v>
      </c>
      <c r="Q286">
        <f t="shared" si="179"/>
        <v>200.44521253238443</v>
      </c>
      <c r="R286">
        <f t="shared" si="180"/>
        <v>200.44521253238443</v>
      </c>
      <c r="S286">
        <f t="shared" si="181"/>
        <v>0.38062091429197586</v>
      </c>
      <c r="T286">
        <f t="shared" si="182"/>
        <v>259.34065909108534</v>
      </c>
      <c r="U286">
        <f t="shared" si="183"/>
        <v>210</v>
      </c>
      <c r="V286">
        <f t="shared" si="184"/>
        <v>0.39319475112886693</v>
      </c>
      <c r="W286">
        <f t="shared" si="185"/>
        <v>267.9079947527344</v>
      </c>
      <c r="X286">
        <f t="shared" si="186"/>
        <v>210</v>
      </c>
      <c r="Y286">
        <f t="shared" si="187"/>
        <v>0.44056384718462399</v>
      </c>
      <c r="Z286">
        <f t="shared" si="188"/>
        <v>300.18350072302718</v>
      </c>
      <c r="AA286">
        <f t="shared" si="189"/>
        <v>210</v>
      </c>
      <c r="AB286">
        <f t="shared" si="190"/>
        <v>0.41238425238582793</v>
      </c>
      <c r="AC286">
        <f t="shared" si="191"/>
        <v>280.98299330573531</v>
      </c>
      <c r="AD286">
        <f t="shared" si="192"/>
        <v>210</v>
      </c>
      <c r="AE286">
        <f t="shared" si="193"/>
        <v>0.34189322901972541</v>
      </c>
      <c r="AF286">
        <f t="shared" si="194"/>
        <v>232.95308277447492</v>
      </c>
      <c r="AG286">
        <f t="shared" si="195"/>
        <v>210</v>
      </c>
      <c r="AH286">
        <f t="shared" si="196"/>
        <v>0.38513267070864443</v>
      </c>
      <c r="AI286">
        <f t="shared" si="197"/>
        <v>262.41479884227016</v>
      </c>
      <c r="AJ286">
        <f t="shared" si="198"/>
        <v>210</v>
      </c>
      <c r="AK286">
        <f t="shared" si="199"/>
        <v>0.16609434789761068</v>
      </c>
      <c r="AL286">
        <f t="shared" si="200"/>
        <v>113.17039089982156</v>
      </c>
      <c r="AM286">
        <f t="shared" si="201"/>
        <v>113.17039089982156</v>
      </c>
      <c r="AN286">
        <f t="shared" si="202"/>
        <v>0.3322081657161825</v>
      </c>
      <c r="AO286">
        <f t="shared" si="203"/>
        <v>226.35404786554992</v>
      </c>
      <c r="AP286">
        <f t="shared" si="204"/>
        <v>210</v>
      </c>
    </row>
    <row r="287" spans="1:42">
      <c r="A287">
        <v>277</v>
      </c>
      <c r="B287">
        <f t="shared" si="167"/>
        <v>1.8392993486066374</v>
      </c>
      <c r="C287">
        <f t="shared" si="168"/>
        <v>1.8392993486066374</v>
      </c>
      <c r="D287">
        <f t="shared" si="169"/>
        <v>0.39566593345745993</v>
      </c>
      <c r="E287">
        <f t="shared" si="164"/>
        <v>63.547169902198476</v>
      </c>
      <c r="F287">
        <f t="shared" si="170"/>
        <v>63.547169902198476</v>
      </c>
      <c r="G287">
        <f t="shared" si="165"/>
        <v>0.34281835687415962</v>
      </c>
      <c r="H287">
        <f t="shared" si="166"/>
        <v>55.059418887820335</v>
      </c>
      <c r="I287">
        <f t="shared" si="171"/>
        <v>55.059418887820335</v>
      </c>
      <c r="J287">
        <f t="shared" si="172"/>
        <v>0.39150222525006217</v>
      </c>
      <c r="K287">
        <f t="shared" si="173"/>
        <v>62.8784444686829</v>
      </c>
      <c r="L287">
        <f t="shared" si="174"/>
        <v>62.8784444686829</v>
      </c>
      <c r="M287">
        <f t="shared" si="175"/>
        <v>0.36506365109946914</v>
      </c>
      <c r="N287">
        <f t="shared" si="176"/>
        <v>58.632194232180694</v>
      </c>
      <c r="O287">
        <f t="shared" si="177"/>
        <v>58.632194232180694</v>
      </c>
      <c r="P287">
        <f t="shared" si="178"/>
        <v>0.34889165199676297</v>
      </c>
      <c r="Q287">
        <f t="shared" si="179"/>
        <v>56.034839525249978</v>
      </c>
      <c r="R287">
        <f t="shared" si="180"/>
        <v>56.034839525249978</v>
      </c>
      <c r="S287">
        <f t="shared" si="181"/>
        <v>0.37237452259096271</v>
      </c>
      <c r="T287">
        <f t="shared" si="182"/>
        <v>59.80637970916473</v>
      </c>
      <c r="U287">
        <f t="shared" si="183"/>
        <v>59.80637970916473</v>
      </c>
      <c r="V287">
        <f t="shared" si="184"/>
        <v>0.42938912540515428</v>
      </c>
      <c r="W287">
        <f t="shared" si="185"/>
        <v>68.963389058642449</v>
      </c>
      <c r="X287">
        <f t="shared" si="186"/>
        <v>68.963389058642449</v>
      </c>
      <c r="Y287">
        <f t="shared" si="187"/>
        <v>0.35614190656858602</v>
      </c>
      <c r="Z287">
        <f t="shared" si="188"/>
        <v>57.199289431472096</v>
      </c>
      <c r="AA287">
        <f t="shared" si="189"/>
        <v>57.199289431472096</v>
      </c>
      <c r="AB287">
        <f t="shared" si="190"/>
        <v>0.40590821707249081</v>
      </c>
      <c r="AC287">
        <f t="shared" si="191"/>
        <v>65.192164029904575</v>
      </c>
      <c r="AD287">
        <f t="shared" si="192"/>
        <v>65.192164029904575</v>
      </c>
      <c r="AE287">
        <f t="shared" si="193"/>
        <v>0.37907217923718506</v>
      </c>
      <c r="AF287">
        <f t="shared" si="194"/>
        <v>60.882077890013647</v>
      </c>
      <c r="AG287">
        <f t="shared" si="195"/>
        <v>60.882077890013647</v>
      </c>
      <c r="AH287">
        <f t="shared" si="196"/>
        <v>0.40228265607281144</v>
      </c>
      <c r="AI287">
        <f t="shared" si="197"/>
        <v>64.609869418831664</v>
      </c>
      <c r="AJ287">
        <f t="shared" si="198"/>
        <v>64.609869418831664</v>
      </c>
      <c r="AK287">
        <f t="shared" si="199"/>
        <v>0.32460069292089111</v>
      </c>
      <c r="AL287">
        <f t="shared" si="200"/>
        <v>52.133513752790613</v>
      </c>
      <c r="AM287">
        <f t="shared" si="201"/>
        <v>52.133513752790613</v>
      </c>
      <c r="AN287">
        <f t="shared" si="202"/>
        <v>0.29574146526111134</v>
      </c>
      <c r="AO287">
        <f t="shared" si="203"/>
        <v>47.498486856952418</v>
      </c>
      <c r="AP287">
        <f t="shared" si="204"/>
        <v>47.498486856952418</v>
      </c>
    </row>
    <row r="288" spans="1:42">
      <c r="A288">
        <v>278</v>
      </c>
      <c r="B288">
        <f t="shared" si="167"/>
        <v>0.21771503803774733</v>
      </c>
      <c r="C288">
        <f t="shared" si="168"/>
        <v>0</v>
      </c>
      <c r="D288">
        <f t="shared" si="169"/>
        <v>-1.8994181220064825</v>
      </c>
      <c r="E288">
        <f t="shared" si="164"/>
        <v>0</v>
      </c>
      <c r="F288">
        <f t="shared" si="170"/>
        <v>0</v>
      </c>
      <c r="G288">
        <f t="shared" si="165"/>
        <v>-1.2262372393767569</v>
      </c>
      <c r="H288">
        <f t="shared" si="166"/>
        <v>0</v>
      </c>
      <c r="I288">
        <f t="shared" si="171"/>
        <v>0</v>
      </c>
      <c r="J288">
        <f t="shared" si="172"/>
        <v>-3.009027051551509</v>
      </c>
      <c r="K288">
        <f t="shared" si="173"/>
        <v>0</v>
      </c>
      <c r="L288">
        <f t="shared" si="174"/>
        <v>0</v>
      </c>
      <c r="M288">
        <f t="shared" si="175"/>
        <v>-1.5228711501503867</v>
      </c>
      <c r="N288">
        <f t="shared" si="176"/>
        <v>0</v>
      </c>
      <c r="O288">
        <f t="shared" si="177"/>
        <v>0</v>
      </c>
      <c r="P288">
        <f t="shared" si="178"/>
        <v>-1.0324162617378632</v>
      </c>
      <c r="Q288">
        <f t="shared" si="179"/>
        <v>0</v>
      </c>
      <c r="R288">
        <f t="shared" si="180"/>
        <v>0</v>
      </c>
      <c r="S288">
        <f t="shared" si="181"/>
        <v>-1.6898464094394419</v>
      </c>
      <c r="T288">
        <f t="shared" si="182"/>
        <v>0</v>
      </c>
      <c r="U288">
        <f t="shared" si="183"/>
        <v>0</v>
      </c>
      <c r="V288">
        <f t="shared" si="184"/>
        <v>-1.8983366471058258</v>
      </c>
      <c r="W288">
        <f t="shared" si="185"/>
        <v>0</v>
      </c>
      <c r="X288">
        <f t="shared" si="186"/>
        <v>0</v>
      </c>
      <c r="Y288">
        <f t="shared" si="187"/>
        <v>-1.4228870908010549</v>
      </c>
      <c r="Z288">
        <f t="shared" si="188"/>
        <v>0</v>
      </c>
      <c r="AA288">
        <f t="shared" si="189"/>
        <v>0</v>
      </c>
      <c r="AB288">
        <f t="shared" si="190"/>
        <v>-1.3641112161269735</v>
      </c>
      <c r="AC288">
        <f t="shared" si="191"/>
        <v>0</v>
      </c>
      <c r="AD288">
        <f t="shared" si="192"/>
        <v>0</v>
      </c>
      <c r="AE288">
        <f t="shared" si="193"/>
        <v>-1.2167747322402702</v>
      </c>
      <c r="AF288">
        <f t="shared" si="194"/>
        <v>0</v>
      </c>
      <c r="AG288">
        <f t="shared" si="195"/>
        <v>0</v>
      </c>
      <c r="AH288">
        <f t="shared" si="196"/>
        <v>0.4740346118123423</v>
      </c>
      <c r="AI288">
        <f t="shared" si="197"/>
        <v>0</v>
      </c>
      <c r="AJ288">
        <f t="shared" si="198"/>
        <v>0</v>
      </c>
      <c r="AK288">
        <f t="shared" si="199"/>
        <v>-1.5281947769776187</v>
      </c>
      <c r="AL288">
        <f t="shared" si="200"/>
        <v>0</v>
      </c>
      <c r="AM288">
        <f t="shared" si="201"/>
        <v>0</v>
      </c>
      <c r="AN288">
        <f t="shared" si="202"/>
        <v>-7.180513564030036E-2</v>
      </c>
      <c r="AO288">
        <f t="shared" si="203"/>
        <v>0</v>
      </c>
      <c r="AP288">
        <f t="shared" si="204"/>
        <v>0</v>
      </c>
    </row>
    <row r="289" spans="1:42">
      <c r="A289">
        <v>279</v>
      </c>
      <c r="B289">
        <f t="shared" si="167"/>
        <v>-1.4910198482625714</v>
      </c>
      <c r="C289">
        <f t="shared" si="168"/>
        <v>0</v>
      </c>
      <c r="D289">
        <f t="shared" si="169"/>
        <v>0.26844716089542775</v>
      </c>
      <c r="E289">
        <f t="shared" si="164"/>
        <v>0</v>
      </c>
      <c r="F289">
        <f t="shared" si="170"/>
        <v>0</v>
      </c>
      <c r="G289">
        <f t="shared" si="165"/>
        <v>0.18622278576199891</v>
      </c>
      <c r="H289">
        <f t="shared" si="166"/>
        <v>0</v>
      </c>
      <c r="I289">
        <f t="shared" si="171"/>
        <v>0</v>
      </c>
      <c r="J289">
        <f t="shared" si="172"/>
        <v>0.26571160017301576</v>
      </c>
      <c r="K289">
        <f t="shared" si="173"/>
        <v>0</v>
      </c>
      <c r="L289">
        <f t="shared" si="174"/>
        <v>0</v>
      </c>
      <c r="M289">
        <f t="shared" si="175"/>
        <v>0.22700549666327063</v>
      </c>
      <c r="N289">
        <f t="shared" si="176"/>
        <v>0</v>
      </c>
      <c r="O289">
        <f t="shared" si="177"/>
        <v>0</v>
      </c>
      <c r="P289">
        <f t="shared" si="178"/>
        <v>0.18653294678788601</v>
      </c>
      <c r="Q289">
        <f t="shared" si="179"/>
        <v>0</v>
      </c>
      <c r="R289">
        <f t="shared" si="180"/>
        <v>0</v>
      </c>
      <c r="S289">
        <f t="shared" si="181"/>
        <v>0.22166478758469266</v>
      </c>
      <c r="T289">
        <f t="shared" si="182"/>
        <v>0</v>
      </c>
      <c r="U289">
        <f t="shared" si="183"/>
        <v>0</v>
      </c>
      <c r="V289">
        <f t="shared" si="184"/>
        <v>0.34603715286521552</v>
      </c>
      <c r="W289">
        <f t="shared" si="185"/>
        <v>0</v>
      </c>
      <c r="X289">
        <f t="shared" si="186"/>
        <v>0</v>
      </c>
      <c r="Y289">
        <f t="shared" si="187"/>
        <v>0.27861111749919321</v>
      </c>
      <c r="Z289">
        <f t="shared" si="188"/>
        <v>0</v>
      </c>
      <c r="AA289">
        <f t="shared" si="189"/>
        <v>0</v>
      </c>
      <c r="AB289">
        <f t="shared" si="190"/>
        <v>0.29532715217088601</v>
      </c>
      <c r="AC289">
        <f t="shared" si="191"/>
        <v>0</v>
      </c>
      <c r="AD289">
        <f t="shared" si="192"/>
        <v>0</v>
      </c>
      <c r="AE289">
        <f t="shared" si="193"/>
        <v>0.30772989196294298</v>
      </c>
      <c r="AF289">
        <f t="shared" si="194"/>
        <v>0</v>
      </c>
      <c r="AG289">
        <f t="shared" si="195"/>
        <v>0</v>
      </c>
      <c r="AH289">
        <f t="shared" si="196"/>
        <v>0.3301982762413862</v>
      </c>
      <c r="AI289">
        <f t="shared" si="197"/>
        <v>0</v>
      </c>
      <c r="AJ289">
        <f t="shared" si="198"/>
        <v>0</v>
      </c>
      <c r="AK289">
        <f t="shared" si="199"/>
        <v>0.22532466568572218</v>
      </c>
      <c r="AL289">
        <f t="shared" si="200"/>
        <v>0</v>
      </c>
      <c r="AM289">
        <f t="shared" si="201"/>
        <v>0</v>
      </c>
      <c r="AN289">
        <f t="shared" si="202"/>
        <v>0.18166501074517172</v>
      </c>
      <c r="AO289">
        <f t="shared" si="203"/>
        <v>0</v>
      </c>
      <c r="AP289">
        <f t="shared" si="204"/>
        <v>0</v>
      </c>
    </row>
    <row r="290" spans="1:42">
      <c r="A290">
        <v>280</v>
      </c>
      <c r="B290">
        <f t="shared" si="167"/>
        <v>-2.8608777517394826</v>
      </c>
      <c r="C290">
        <f t="shared" si="168"/>
        <v>-2.8608777517394826</v>
      </c>
      <c r="D290">
        <f t="shared" si="169"/>
        <v>0.44824330011430424</v>
      </c>
      <c r="E290">
        <f t="shared" si="164"/>
        <v>270.90811299668752</v>
      </c>
      <c r="F290">
        <f t="shared" si="170"/>
        <v>210</v>
      </c>
      <c r="G290">
        <f t="shared" si="165"/>
        <v>0.3662897182895235</v>
      </c>
      <c r="H290">
        <f t="shared" si="166"/>
        <v>221.37722162628805</v>
      </c>
      <c r="I290">
        <f t="shared" si="171"/>
        <v>210</v>
      </c>
      <c r="J290">
        <f t="shared" si="172"/>
        <v>0.42970553567284064</v>
      </c>
      <c r="K290">
        <f t="shared" si="173"/>
        <v>259.70430742338982</v>
      </c>
      <c r="L290">
        <f t="shared" si="174"/>
        <v>210</v>
      </c>
      <c r="M290">
        <f t="shared" si="175"/>
        <v>0.36941706988717227</v>
      </c>
      <c r="N290">
        <f t="shared" si="176"/>
        <v>223.26732220287261</v>
      </c>
      <c r="O290">
        <f t="shared" si="177"/>
        <v>210</v>
      </c>
      <c r="P290">
        <f t="shared" si="178"/>
        <v>0.33198952066123377</v>
      </c>
      <c r="Q290">
        <f t="shared" si="179"/>
        <v>200.64695792234897</v>
      </c>
      <c r="R290">
        <f t="shared" si="180"/>
        <v>200.64695792234897</v>
      </c>
      <c r="S290">
        <f t="shared" si="181"/>
        <v>0.39788102454926122</v>
      </c>
      <c r="T290">
        <f t="shared" si="182"/>
        <v>240.47029265209832</v>
      </c>
      <c r="U290">
        <f t="shared" si="183"/>
        <v>210</v>
      </c>
      <c r="V290">
        <f t="shared" si="184"/>
        <v>0.40573613378105833</v>
      </c>
      <c r="W290">
        <f t="shared" si="185"/>
        <v>245.21774301850951</v>
      </c>
      <c r="X290">
        <f t="shared" si="186"/>
        <v>210</v>
      </c>
      <c r="Y290">
        <f t="shared" si="187"/>
        <v>0.44768714243668295</v>
      </c>
      <c r="Z290">
        <f t="shared" si="188"/>
        <v>270.57198387454656</v>
      </c>
      <c r="AA290">
        <f t="shared" si="189"/>
        <v>210</v>
      </c>
      <c r="AB290">
        <f t="shared" si="190"/>
        <v>0.42787543456899668</v>
      </c>
      <c r="AC290">
        <f t="shared" si="191"/>
        <v>258.59823570629089</v>
      </c>
      <c r="AD290">
        <f t="shared" si="192"/>
        <v>210</v>
      </c>
      <c r="AE290">
        <f t="shared" si="193"/>
        <v>0.35709204940104428</v>
      </c>
      <c r="AF290">
        <f t="shared" si="194"/>
        <v>215.81835856707258</v>
      </c>
      <c r="AG290">
        <f t="shared" si="195"/>
        <v>210</v>
      </c>
      <c r="AH290">
        <f t="shared" si="196"/>
        <v>0.39160746601912755</v>
      </c>
      <c r="AI290">
        <f t="shared" si="197"/>
        <v>236.67869576099164</v>
      </c>
      <c r="AJ290">
        <f t="shared" si="198"/>
        <v>210</v>
      </c>
      <c r="AK290">
        <f t="shared" si="199"/>
        <v>0.19669176571873381</v>
      </c>
      <c r="AL290">
        <f t="shared" si="200"/>
        <v>118.8760547659289</v>
      </c>
      <c r="AM290">
        <f t="shared" si="201"/>
        <v>118.8760547659289</v>
      </c>
      <c r="AN290">
        <f t="shared" si="202"/>
        <v>0.34557668997310698</v>
      </c>
      <c r="AO290">
        <f t="shared" si="203"/>
        <v>208.85873576332827</v>
      </c>
      <c r="AP290">
        <f t="shared" si="204"/>
        <v>208.85873576332827</v>
      </c>
    </row>
    <row r="291" spans="1:42">
      <c r="A291">
        <v>281</v>
      </c>
      <c r="B291">
        <f t="shared" si="167"/>
        <v>-3.5422939296995613</v>
      </c>
      <c r="C291">
        <f t="shared" si="168"/>
        <v>-3.5422939296995613</v>
      </c>
      <c r="D291">
        <f t="shared" si="169"/>
        <v>0.39357745239774361</v>
      </c>
      <c r="E291">
        <f t="shared" si="164"/>
        <v>451.53799291536092</v>
      </c>
      <c r="F291">
        <f t="shared" si="170"/>
        <v>210</v>
      </c>
      <c r="G291">
        <f t="shared" si="165"/>
        <v>9.2794585943545838E-2</v>
      </c>
      <c r="H291">
        <f t="shared" si="166"/>
        <v>106.4600648108694</v>
      </c>
      <c r="I291">
        <f t="shared" si="171"/>
        <v>106.4600648108694</v>
      </c>
      <c r="J291">
        <f t="shared" si="172"/>
        <v>0.36717058703283967</v>
      </c>
      <c r="K291">
        <f t="shared" si="173"/>
        <v>421.24229657042662</v>
      </c>
      <c r="L291">
        <f t="shared" si="174"/>
        <v>210</v>
      </c>
      <c r="M291">
        <f t="shared" si="175"/>
        <v>0.20164093035230968</v>
      </c>
      <c r="N291">
        <f t="shared" si="176"/>
        <v>231.33576485691478</v>
      </c>
      <c r="O291">
        <f t="shared" si="177"/>
        <v>210</v>
      </c>
      <c r="P291">
        <f t="shared" si="178"/>
        <v>0.12875623450594936</v>
      </c>
      <c r="Q291">
        <f t="shared" si="179"/>
        <v>147.71763816744809</v>
      </c>
      <c r="R291">
        <f t="shared" si="180"/>
        <v>147.71763816744809</v>
      </c>
      <c r="S291">
        <f t="shared" si="181"/>
        <v>0.28401761756745181</v>
      </c>
      <c r="T291">
        <f t="shared" si="182"/>
        <v>325.84372963369731</v>
      </c>
      <c r="U291">
        <f t="shared" si="183"/>
        <v>210</v>
      </c>
      <c r="V291">
        <f t="shared" si="184"/>
        <v>0.32570282875556339</v>
      </c>
      <c r="W291">
        <f t="shared" si="185"/>
        <v>373.66775125755584</v>
      </c>
      <c r="X291">
        <f t="shared" si="186"/>
        <v>210</v>
      </c>
      <c r="Y291">
        <f t="shared" si="187"/>
        <v>0.39238777444277395</v>
      </c>
      <c r="Z291">
        <f t="shared" si="188"/>
        <v>450.1731159572679</v>
      </c>
      <c r="AA291">
        <f t="shared" si="189"/>
        <v>210</v>
      </c>
      <c r="AB291">
        <f t="shared" si="190"/>
        <v>0.34175992715720221</v>
      </c>
      <c r="AC291">
        <f t="shared" si="191"/>
        <v>392.08951281973322</v>
      </c>
      <c r="AD291">
        <f t="shared" si="192"/>
        <v>210</v>
      </c>
      <c r="AE291">
        <f t="shared" si="193"/>
        <v>0.27257954807230422</v>
      </c>
      <c r="AF291">
        <f t="shared" si="194"/>
        <v>312.72122245956689</v>
      </c>
      <c r="AG291">
        <f t="shared" si="195"/>
        <v>210</v>
      </c>
      <c r="AH291">
        <f t="shared" si="196"/>
        <v>0.29057096485785527</v>
      </c>
      <c r="AI291">
        <f t="shared" si="197"/>
        <v>333.36216155696638</v>
      </c>
      <c r="AJ291">
        <f t="shared" si="198"/>
        <v>210</v>
      </c>
      <c r="AK291">
        <f t="shared" si="199"/>
        <v>2.9530142492506822E-2</v>
      </c>
      <c r="AL291">
        <f t="shared" si="200"/>
        <v>33.878925711669112</v>
      </c>
      <c r="AM291">
        <f t="shared" si="201"/>
        <v>33.878925711669112</v>
      </c>
      <c r="AN291">
        <f t="shared" si="202"/>
        <v>0.26344334756095655</v>
      </c>
      <c r="AO291">
        <f t="shared" si="203"/>
        <v>302.2395710930216</v>
      </c>
      <c r="AP291">
        <f t="shared" si="204"/>
        <v>210</v>
      </c>
    </row>
    <row r="292" spans="1:42">
      <c r="A292">
        <v>282</v>
      </c>
      <c r="B292">
        <f t="shared" si="167"/>
        <v>-3.3513568956228759</v>
      </c>
      <c r="C292">
        <f t="shared" si="168"/>
        <v>-3.3513568956228759</v>
      </c>
      <c r="D292">
        <f t="shared" si="169"/>
        <v>0.414509069833636</v>
      </c>
      <c r="E292">
        <f t="shared" si="164"/>
        <v>402.72295022556074</v>
      </c>
      <c r="F292">
        <f t="shared" si="170"/>
        <v>210</v>
      </c>
      <c r="G292">
        <f t="shared" si="165"/>
        <v>0.17539867285527544</v>
      </c>
      <c r="H292">
        <f t="shared" si="166"/>
        <v>170.41140022888962</v>
      </c>
      <c r="I292">
        <f t="shared" si="171"/>
        <v>170.41140022888962</v>
      </c>
      <c r="J292">
        <f t="shared" si="172"/>
        <v>0.38563913840604613</v>
      </c>
      <c r="K292">
        <f t="shared" si="173"/>
        <v>374.67390424932915</v>
      </c>
      <c r="L292">
        <f t="shared" si="174"/>
        <v>210</v>
      </c>
      <c r="M292">
        <f t="shared" si="175"/>
        <v>0.24596346937172209</v>
      </c>
      <c r="N292">
        <f t="shared" si="176"/>
        <v>238.96976264681066</v>
      </c>
      <c r="O292">
        <f t="shared" si="177"/>
        <v>210</v>
      </c>
      <c r="P292">
        <f t="shared" si="178"/>
        <v>0.17302523012862614</v>
      </c>
      <c r="Q292">
        <f t="shared" si="179"/>
        <v>168.10544379360283</v>
      </c>
      <c r="R292">
        <f t="shared" si="180"/>
        <v>168.10544379360283</v>
      </c>
      <c r="S292">
        <f t="shared" si="181"/>
        <v>0.31740992327760331</v>
      </c>
      <c r="T292">
        <f t="shared" si="182"/>
        <v>308.38471347449507</v>
      </c>
      <c r="U292">
        <f t="shared" si="183"/>
        <v>210</v>
      </c>
      <c r="V292">
        <f t="shared" si="184"/>
        <v>0.34132904483986692</v>
      </c>
      <c r="W292">
        <f t="shared" si="185"/>
        <v>331.62372053946655</v>
      </c>
      <c r="X292">
        <f t="shared" si="186"/>
        <v>210</v>
      </c>
      <c r="Y292">
        <f t="shared" si="187"/>
        <v>0.41236358239263365</v>
      </c>
      <c r="Z292">
        <f t="shared" si="188"/>
        <v>400.63846741253298</v>
      </c>
      <c r="AA292">
        <f t="shared" si="189"/>
        <v>210</v>
      </c>
      <c r="AB292">
        <f t="shared" si="190"/>
        <v>0.36273980426128205</v>
      </c>
      <c r="AC292">
        <f t="shared" si="191"/>
        <v>352.42568804339282</v>
      </c>
      <c r="AD292">
        <f t="shared" si="192"/>
        <v>210</v>
      </c>
      <c r="AE292">
        <f t="shared" si="193"/>
        <v>0.29522095242838975</v>
      </c>
      <c r="AF292">
        <f t="shared" si="194"/>
        <v>286.82666214777561</v>
      </c>
      <c r="AG292">
        <f t="shared" si="195"/>
        <v>210</v>
      </c>
      <c r="AH292">
        <f t="shared" si="196"/>
        <v>0.36327194178942768</v>
      </c>
      <c r="AI292">
        <f t="shared" si="197"/>
        <v>352.94269481322431</v>
      </c>
      <c r="AJ292">
        <f t="shared" si="198"/>
        <v>210</v>
      </c>
      <c r="AK292">
        <f t="shared" si="199"/>
        <v>6.8039086278119831E-2</v>
      </c>
      <c r="AL292">
        <f t="shared" si="200"/>
        <v>66.104468033891976</v>
      </c>
      <c r="AM292">
        <f t="shared" si="201"/>
        <v>66.104468033891976</v>
      </c>
      <c r="AN292">
        <f t="shared" si="202"/>
        <v>0.28744095052399121</v>
      </c>
      <c r="AO292">
        <f t="shared" si="203"/>
        <v>279.26787623035921</v>
      </c>
      <c r="AP292">
        <f t="shared" si="204"/>
        <v>210</v>
      </c>
    </row>
    <row r="293" spans="1:42">
      <c r="A293">
        <v>283</v>
      </c>
      <c r="B293">
        <f t="shared" si="167"/>
        <v>-2.3191474983641704</v>
      </c>
      <c r="C293">
        <f t="shared" si="168"/>
        <v>-2.3191474983641704</v>
      </c>
      <c r="D293">
        <f t="shared" si="169"/>
        <v>0.44355550361483331</v>
      </c>
      <c r="E293">
        <f t="shared" si="164"/>
        <v>142.80499155053573</v>
      </c>
      <c r="F293">
        <f t="shared" si="170"/>
        <v>142.80499155053573</v>
      </c>
      <c r="G293">
        <f t="shared" si="165"/>
        <v>0.41748171521266841</v>
      </c>
      <c r="H293">
        <f t="shared" si="166"/>
        <v>134.41040033902652</v>
      </c>
      <c r="I293">
        <f t="shared" si="171"/>
        <v>134.41040033902652</v>
      </c>
      <c r="J293">
        <f t="shared" si="172"/>
        <v>0.44538952469419346</v>
      </c>
      <c r="K293">
        <f t="shared" si="173"/>
        <v>143.39546413538039</v>
      </c>
      <c r="L293">
        <f t="shared" si="174"/>
        <v>143.39546413538039</v>
      </c>
      <c r="M293">
        <f t="shared" si="175"/>
        <v>0.43027905643231112</v>
      </c>
      <c r="N293">
        <f t="shared" si="176"/>
        <v>138.53057062176831</v>
      </c>
      <c r="O293">
        <f t="shared" si="177"/>
        <v>138.53057062176831</v>
      </c>
      <c r="P293">
        <f t="shared" si="178"/>
        <v>0.40871024945753787</v>
      </c>
      <c r="Q293">
        <f t="shared" si="179"/>
        <v>131.58638151198261</v>
      </c>
      <c r="R293">
        <f t="shared" si="180"/>
        <v>131.58638151198261</v>
      </c>
      <c r="S293">
        <f t="shared" si="181"/>
        <v>0.43864386858941895</v>
      </c>
      <c r="T293">
        <f t="shared" si="182"/>
        <v>141.22366521688102</v>
      </c>
      <c r="U293">
        <f t="shared" si="183"/>
        <v>141.22366521688102</v>
      </c>
      <c r="V293">
        <f t="shared" si="184"/>
        <v>0.44393834553363831</v>
      </c>
      <c r="W293">
        <f t="shared" si="185"/>
        <v>142.92824948902276</v>
      </c>
      <c r="X293">
        <f t="shared" si="186"/>
        <v>142.92824948902276</v>
      </c>
      <c r="Y293">
        <f t="shared" si="187"/>
        <v>0.34291076702704748</v>
      </c>
      <c r="Z293">
        <f t="shared" si="188"/>
        <v>110.4018973697785</v>
      </c>
      <c r="AA293">
        <f t="shared" si="189"/>
        <v>110.4018973697785</v>
      </c>
      <c r="AB293">
        <f t="shared" si="190"/>
        <v>0.45968700317704503</v>
      </c>
      <c r="AC293">
        <f t="shared" si="191"/>
        <v>147.99861137918185</v>
      </c>
      <c r="AD293">
        <f t="shared" si="192"/>
        <v>147.99861137918185</v>
      </c>
      <c r="AE293">
        <f t="shared" si="193"/>
        <v>0.40041530946285075</v>
      </c>
      <c r="AF293">
        <f t="shared" si="194"/>
        <v>128.91578262142727</v>
      </c>
      <c r="AG293">
        <f t="shared" si="195"/>
        <v>128.91578262142727</v>
      </c>
      <c r="AH293">
        <f t="shared" si="196"/>
        <v>0.41914934901453882</v>
      </c>
      <c r="AI293">
        <f t="shared" si="197"/>
        <v>134.94730367816825</v>
      </c>
      <c r="AJ293">
        <f t="shared" si="198"/>
        <v>134.94730367816825</v>
      </c>
      <c r="AK293">
        <f t="shared" si="199"/>
        <v>0.31863860586716664</v>
      </c>
      <c r="AL293">
        <f t="shared" si="200"/>
        <v>102.58734937950054</v>
      </c>
      <c r="AM293">
        <f t="shared" si="201"/>
        <v>102.58734937950054</v>
      </c>
      <c r="AN293">
        <f t="shared" si="202"/>
        <v>0.37177941417964433</v>
      </c>
      <c r="AO293">
        <f t="shared" si="203"/>
        <v>119.69630783048578</v>
      </c>
      <c r="AP293">
        <f t="shared" si="204"/>
        <v>119.69630783048578</v>
      </c>
    </row>
    <row r="294" spans="1:42">
      <c r="A294">
        <v>284</v>
      </c>
      <c r="B294">
        <f t="shared" si="167"/>
        <v>-0.68805414012798682</v>
      </c>
      <c r="C294">
        <f t="shared" si="168"/>
        <v>0</v>
      </c>
      <c r="D294">
        <f t="shared" si="169"/>
        <v>-0.827815005564426</v>
      </c>
      <c r="E294">
        <f t="shared" si="164"/>
        <v>0</v>
      </c>
      <c r="F294">
        <f t="shared" si="170"/>
        <v>0</v>
      </c>
      <c r="G294">
        <f t="shared" si="165"/>
        <v>-0.5508617552502475</v>
      </c>
      <c r="H294">
        <f t="shared" si="166"/>
        <v>0</v>
      </c>
      <c r="I294">
        <f t="shared" si="171"/>
        <v>0</v>
      </c>
      <c r="J294">
        <f t="shared" si="172"/>
        <v>-0.96039548998759772</v>
      </c>
      <c r="K294">
        <f t="shared" si="173"/>
        <v>0</v>
      </c>
      <c r="L294">
        <f t="shared" si="174"/>
        <v>0</v>
      </c>
      <c r="M294">
        <f t="shared" si="175"/>
        <v>-0.6494786480947321</v>
      </c>
      <c r="N294">
        <f t="shared" si="176"/>
        <v>0</v>
      </c>
      <c r="O294">
        <f t="shared" si="177"/>
        <v>0</v>
      </c>
      <c r="P294">
        <f t="shared" si="178"/>
        <v>-0.49098666469167307</v>
      </c>
      <c r="Q294">
        <f t="shared" si="179"/>
        <v>0</v>
      </c>
      <c r="R294">
        <f t="shared" si="180"/>
        <v>0</v>
      </c>
      <c r="S294">
        <f t="shared" si="181"/>
        <v>-0.66226149229339093</v>
      </c>
      <c r="T294">
        <f t="shared" si="182"/>
        <v>0</v>
      </c>
      <c r="U294">
        <f t="shared" si="183"/>
        <v>0</v>
      </c>
      <c r="V294">
        <f t="shared" si="184"/>
        <v>-0.49750179800309358</v>
      </c>
      <c r="W294">
        <f t="shared" si="185"/>
        <v>0</v>
      </c>
      <c r="X294">
        <f t="shared" si="186"/>
        <v>0</v>
      </c>
      <c r="Y294">
        <f t="shared" si="187"/>
        <v>-0.42360561851693235</v>
      </c>
      <c r="Z294">
        <f t="shared" si="188"/>
        <v>0</v>
      </c>
      <c r="AA294">
        <f t="shared" si="189"/>
        <v>0</v>
      </c>
      <c r="AB294">
        <f t="shared" si="190"/>
        <v>-0.4106128386442025</v>
      </c>
      <c r="AC294">
        <f t="shared" si="191"/>
        <v>0</v>
      </c>
      <c r="AD294">
        <f t="shared" si="192"/>
        <v>0</v>
      </c>
      <c r="AE294">
        <f t="shared" si="193"/>
        <v>-0.45284960263561902</v>
      </c>
      <c r="AF294">
        <f t="shared" si="194"/>
        <v>0</v>
      </c>
      <c r="AG294">
        <f t="shared" si="195"/>
        <v>0</v>
      </c>
      <c r="AH294">
        <f t="shared" si="196"/>
        <v>8.6627809358134744E-2</v>
      </c>
      <c r="AI294">
        <f t="shared" si="197"/>
        <v>0</v>
      </c>
      <c r="AJ294">
        <f t="shared" si="198"/>
        <v>0</v>
      </c>
      <c r="AK294">
        <f t="shared" si="199"/>
        <v>-0.55230905332930957</v>
      </c>
      <c r="AL294">
        <f t="shared" si="200"/>
        <v>0</v>
      </c>
      <c r="AM294">
        <f t="shared" si="201"/>
        <v>0</v>
      </c>
      <c r="AN294">
        <f t="shared" si="202"/>
        <v>-0.10176883019888722</v>
      </c>
      <c r="AO294">
        <f t="shared" si="203"/>
        <v>0</v>
      </c>
      <c r="AP294">
        <f t="shared" si="204"/>
        <v>0</v>
      </c>
    </row>
    <row r="295" spans="1:42">
      <c r="A295">
        <v>285</v>
      </c>
      <c r="B295">
        <f t="shared" si="167"/>
        <v>1.1450215752670709</v>
      </c>
      <c r="C295">
        <f t="shared" si="168"/>
        <v>0</v>
      </c>
      <c r="D295">
        <f t="shared" si="169"/>
        <v>-3.6586199911408102E-2</v>
      </c>
      <c r="E295">
        <f t="shared" si="164"/>
        <v>0</v>
      </c>
      <c r="F295">
        <f t="shared" si="170"/>
        <v>0</v>
      </c>
      <c r="G295">
        <f t="shared" si="165"/>
        <v>-6.7068138692155221E-2</v>
      </c>
      <c r="H295">
        <f t="shared" si="166"/>
        <v>0</v>
      </c>
      <c r="I295">
        <f t="shared" si="171"/>
        <v>0</v>
      </c>
      <c r="J295">
        <f t="shared" si="172"/>
        <v>-3.5639019519215331E-2</v>
      </c>
      <c r="K295">
        <f t="shared" si="173"/>
        <v>0</v>
      </c>
      <c r="L295">
        <f t="shared" si="174"/>
        <v>0</v>
      </c>
      <c r="M295">
        <f t="shared" si="175"/>
        <v>-5.5632015698515946E-2</v>
      </c>
      <c r="N295">
        <f t="shared" si="176"/>
        <v>0</v>
      </c>
      <c r="O295">
        <f t="shared" si="177"/>
        <v>0</v>
      </c>
      <c r="P295">
        <f t="shared" si="178"/>
        <v>-6.7242808248624275E-2</v>
      </c>
      <c r="Q295">
        <f t="shared" si="179"/>
        <v>0</v>
      </c>
      <c r="R295">
        <f t="shared" si="180"/>
        <v>0</v>
      </c>
      <c r="S295">
        <f t="shared" si="181"/>
        <v>-5.0546439025941581E-2</v>
      </c>
      <c r="T295">
        <f t="shared" si="182"/>
        <v>0</v>
      </c>
      <c r="U295">
        <f t="shared" si="183"/>
        <v>0</v>
      </c>
      <c r="V295">
        <f t="shared" si="184"/>
        <v>0.13667092854241769</v>
      </c>
      <c r="W295">
        <f t="shared" si="185"/>
        <v>0</v>
      </c>
      <c r="X295">
        <f t="shared" si="186"/>
        <v>0</v>
      </c>
      <c r="Y295">
        <f t="shared" si="187"/>
        <v>8.8700134594872804E-2</v>
      </c>
      <c r="Z295">
        <f t="shared" si="188"/>
        <v>0</v>
      </c>
      <c r="AA295">
        <f t="shared" si="189"/>
        <v>0</v>
      </c>
      <c r="AB295">
        <f t="shared" si="190"/>
        <v>9.0329732554321751E-2</v>
      </c>
      <c r="AC295">
        <f t="shared" si="191"/>
        <v>0</v>
      </c>
      <c r="AD295">
        <f t="shared" si="192"/>
        <v>0</v>
      </c>
      <c r="AE295">
        <f t="shared" si="193"/>
        <v>7.6946976786210319E-2</v>
      </c>
      <c r="AF295">
        <f t="shared" si="194"/>
        <v>0</v>
      </c>
      <c r="AG295">
        <f t="shared" si="195"/>
        <v>0</v>
      </c>
      <c r="AH295">
        <f t="shared" si="196"/>
        <v>0.20779567758555806</v>
      </c>
      <c r="AI295">
        <f t="shared" si="197"/>
        <v>0</v>
      </c>
      <c r="AJ295">
        <f t="shared" si="198"/>
        <v>0</v>
      </c>
      <c r="AK295">
        <f t="shared" si="199"/>
        <v>1.4736424232220102E-3</v>
      </c>
      <c r="AL295">
        <f t="shared" si="200"/>
        <v>0</v>
      </c>
      <c r="AM295">
        <f t="shared" si="201"/>
        <v>0</v>
      </c>
      <c r="AN295">
        <f t="shared" si="202"/>
        <v>4.440677994909592E-2</v>
      </c>
      <c r="AO295">
        <f t="shared" si="203"/>
        <v>0</v>
      </c>
      <c r="AP295">
        <f t="shared" si="204"/>
        <v>0</v>
      </c>
    </row>
    <row r="296" spans="1:42">
      <c r="A296">
        <v>286</v>
      </c>
      <c r="B296">
        <f t="shared" si="167"/>
        <v>2.7252969298052645</v>
      </c>
      <c r="C296">
        <f t="shared" si="168"/>
        <v>2.7252969298052645</v>
      </c>
      <c r="D296">
        <f t="shared" si="169"/>
        <v>0.45130812248043073</v>
      </c>
      <c r="E296">
        <f t="shared" si="164"/>
        <v>235.78975654205826</v>
      </c>
      <c r="F296">
        <f t="shared" si="170"/>
        <v>210</v>
      </c>
      <c r="G296">
        <f t="shared" si="165"/>
        <v>0.39482309159689555</v>
      </c>
      <c r="H296">
        <f t="shared" si="166"/>
        <v>206.2786730563474</v>
      </c>
      <c r="I296">
        <f t="shared" si="171"/>
        <v>206.2786730563474</v>
      </c>
      <c r="J296">
        <f t="shared" si="172"/>
        <v>0.44102929531065671</v>
      </c>
      <c r="K296">
        <f t="shared" si="173"/>
        <v>230.4194961031848</v>
      </c>
      <c r="L296">
        <f t="shared" si="174"/>
        <v>210</v>
      </c>
      <c r="M296">
        <f t="shared" si="175"/>
        <v>0.40354276276801493</v>
      </c>
      <c r="N296">
        <f t="shared" si="176"/>
        <v>210.83433921911228</v>
      </c>
      <c r="O296">
        <f t="shared" si="177"/>
        <v>210</v>
      </c>
      <c r="P296">
        <f t="shared" si="178"/>
        <v>0.37593126505011387</v>
      </c>
      <c r="Q296">
        <f t="shared" si="179"/>
        <v>196.40847803832267</v>
      </c>
      <c r="R296">
        <f t="shared" si="180"/>
        <v>196.40847803832267</v>
      </c>
      <c r="S296">
        <f t="shared" si="181"/>
        <v>0.41519335650090916</v>
      </c>
      <c r="T296">
        <f t="shared" si="182"/>
        <v>216.92129073408015</v>
      </c>
      <c r="U296">
        <f t="shared" si="183"/>
        <v>210</v>
      </c>
      <c r="V296">
        <f t="shared" si="184"/>
        <v>0.41846078591068192</v>
      </c>
      <c r="W296">
        <f t="shared" si="185"/>
        <v>218.62838694323841</v>
      </c>
      <c r="X296">
        <f t="shared" si="186"/>
        <v>210</v>
      </c>
      <c r="Y296">
        <f t="shared" si="187"/>
        <v>0.45496443195932329</v>
      </c>
      <c r="Z296">
        <f t="shared" si="188"/>
        <v>237.70002644177157</v>
      </c>
      <c r="AA296">
        <f t="shared" si="189"/>
        <v>210</v>
      </c>
      <c r="AB296">
        <f t="shared" si="190"/>
        <v>0.44588056772186085</v>
      </c>
      <c r="AC296">
        <f t="shared" si="191"/>
        <v>232.95408452244513</v>
      </c>
      <c r="AD296">
        <f t="shared" si="192"/>
        <v>210</v>
      </c>
      <c r="AE296">
        <f t="shared" si="193"/>
        <v>0.37513697024221954</v>
      </c>
      <c r="AF296">
        <f t="shared" si="194"/>
        <v>195.99349197880599</v>
      </c>
      <c r="AG296">
        <f t="shared" si="195"/>
        <v>195.99349197880599</v>
      </c>
      <c r="AH296">
        <f t="shared" si="196"/>
        <v>0.39932239669564473</v>
      </c>
      <c r="AI296">
        <f t="shared" si="197"/>
        <v>208.6293731678627</v>
      </c>
      <c r="AJ296">
        <f t="shared" si="198"/>
        <v>208.6293731678627</v>
      </c>
      <c r="AK296">
        <f t="shared" si="199"/>
        <v>0.23225461531207925</v>
      </c>
      <c r="AL296">
        <f t="shared" si="200"/>
        <v>121.34339373114021</v>
      </c>
      <c r="AM296">
        <f t="shared" si="201"/>
        <v>121.34339373114021</v>
      </c>
      <c r="AN296">
        <f t="shared" si="202"/>
        <v>0.36075561840751635</v>
      </c>
      <c r="AO296">
        <f t="shared" si="203"/>
        <v>188.47983273152005</v>
      </c>
      <c r="AP296">
        <f t="shared" si="204"/>
        <v>188.47983273152005</v>
      </c>
    </row>
    <row r="297" spans="1:42">
      <c r="A297">
        <v>287</v>
      </c>
      <c r="B297">
        <f t="shared" si="167"/>
        <v>3.6530397485054666</v>
      </c>
      <c r="C297">
        <f t="shared" si="168"/>
        <v>3.6530397485054666</v>
      </c>
      <c r="D297">
        <f t="shared" si="169"/>
        <v>0.38003323875778139</v>
      </c>
      <c r="E297">
        <f t="shared" si="164"/>
        <v>478.18404283551519</v>
      </c>
      <c r="F297">
        <f t="shared" si="170"/>
        <v>210</v>
      </c>
      <c r="G297">
        <f t="shared" si="165"/>
        <v>8.3746652547103395E-2</v>
      </c>
      <c r="H297">
        <f t="shared" si="166"/>
        <v>105.37581665176157</v>
      </c>
      <c r="I297">
        <f t="shared" si="171"/>
        <v>105.37581665176157</v>
      </c>
      <c r="J297">
        <f t="shared" si="172"/>
        <v>0.35612115883347695</v>
      </c>
      <c r="K297">
        <f t="shared" si="173"/>
        <v>448.09621397037296</v>
      </c>
      <c r="L297">
        <f t="shared" si="174"/>
        <v>210</v>
      </c>
      <c r="M297">
        <f t="shared" si="175"/>
        <v>0.19415451300103048</v>
      </c>
      <c r="N297">
        <f t="shared" si="176"/>
        <v>244.29860468275254</v>
      </c>
      <c r="O297">
        <f t="shared" si="177"/>
        <v>210</v>
      </c>
      <c r="P297">
        <f t="shared" si="178"/>
        <v>0.11882233455905966</v>
      </c>
      <c r="Q297">
        <f t="shared" si="179"/>
        <v>149.51045993853057</v>
      </c>
      <c r="R297">
        <f t="shared" si="180"/>
        <v>149.51045993853057</v>
      </c>
      <c r="S297">
        <f t="shared" si="181"/>
        <v>0.26514323882400959</v>
      </c>
      <c r="T297">
        <f t="shared" si="182"/>
        <v>333.62151764882015</v>
      </c>
      <c r="U297">
        <f t="shared" si="183"/>
        <v>210</v>
      </c>
      <c r="V297">
        <f t="shared" si="184"/>
        <v>0.31222506260688471</v>
      </c>
      <c r="W297">
        <f t="shared" si="185"/>
        <v>392.86311692091414</v>
      </c>
      <c r="X297">
        <f t="shared" si="186"/>
        <v>210</v>
      </c>
      <c r="Y297">
        <f t="shared" si="187"/>
        <v>0.37625210864275349</v>
      </c>
      <c r="Z297">
        <f t="shared" si="188"/>
        <v>473.42636403141574</v>
      </c>
      <c r="AA297">
        <f t="shared" si="189"/>
        <v>210</v>
      </c>
      <c r="AB297">
        <f t="shared" si="190"/>
        <v>0.33615618872562342</v>
      </c>
      <c r="AC297">
        <f t="shared" si="191"/>
        <v>422.97491102205782</v>
      </c>
      <c r="AD297">
        <f t="shared" si="192"/>
        <v>210</v>
      </c>
      <c r="AE297">
        <f t="shared" si="193"/>
        <v>0.25981810845276931</v>
      </c>
      <c r="AF297">
        <f t="shared" si="194"/>
        <v>326.9210711882177</v>
      </c>
      <c r="AG297">
        <f t="shared" si="195"/>
        <v>210</v>
      </c>
      <c r="AH297">
        <f t="shared" si="196"/>
        <v>0.27661699168831122</v>
      </c>
      <c r="AI297">
        <f t="shared" si="197"/>
        <v>348.05858517765341</v>
      </c>
      <c r="AJ297">
        <f t="shared" si="198"/>
        <v>210</v>
      </c>
      <c r="AK297">
        <f t="shared" si="199"/>
        <v>2.5288577632240627E-2</v>
      </c>
      <c r="AL297">
        <f t="shared" si="200"/>
        <v>31.819833257932366</v>
      </c>
      <c r="AM297">
        <f t="shared" si="201"/>
        <v>31.819833257932366</v>
      </c>
      <c r="AN297">
        <f t="shared" si="202"/>
        <v>0.24917363766096934</v>
      </c>
      <c r="AO297">
        <f t="shared" si="203"/>
        <v>313.52746358245861</v>
      </c>
      <c r="AP297">
        <f t="shared" si="204"/>
        <v>210</v>
      </c>
    </row>
    <row r="298" spans="1:42">
      <c r="A298">
        <v>288</v>
      </c>
      <c r="B298">
        <f t="shared" si="167"/>
        <v>3.6847311994457339</v>
      </c>
      <c r="C298">
        <f t="shared" si="168"/>
        <v>3.6847311994457339</v>
      </c>
      <c r="D298">
        <f t="shared" si="169"/>
        <v>0.37615737430778667</v>
      </c>
      <c r="E298">
        <f t="shared" si="164"/>
        <v>485.73267415707119</v>
      </c>
      <c r="F298">
        <f t="shared" si="170"/>
        <v>210</v>
      </c>
      <c r="G298">
        <f t="shared" si="165"/>
        <v>8.1157461005283538E-2</v>
      </c>
      <c r="H298">
        <f t="shared" si="166"/>
        <v>104.7987710846762</v>
      </c>
      <c r="I298">
        <f t="shared" si="171"/>
        <v>104.7987710846762</v>
      </c>
      <c r="J298">
        <f t="shared" si="172"/>
        <v>0.35291361997211579</v>
      </c>
      <c r="K298">
        <f t="shared" si="173"/>
        <v>455.71797360336802</v>
      </c>
      <c r="L298">
        <f t="shared" si="174"/>
        <v>210</v>
      </c>
      <c r="M298">
        <f t="shared" si="175"/>
        <v>0.19201217091746842</v>
      </c>
      <c r="N298">
        <f t="shared" si="176"/>
        <v>247.94565152970301</v>
      </c>
      <c r="O298">
        <f t="shared" si="177"/>
        <v>210</v>
      </c>
      <c r="P298">
        <f t="shared" si="178"/>
        <v>0.11597961140971769</v>
      </c>
      <c r="Q298">
        <f t="shared" si="179"/>
        <v>149.76467469608761</v>
      </c>
      <c r="R298">
        <f t="shared" si="180"/>
        <v>149.76467469608761</v>
      </c>
      <c r="S298">
        <f t="shared" si="181"/>
        <v>0.25984963203484845</v>
      </c>
      <c r="T298">
        <f t="shared" si="182"/>
        <v>335.54428350444039</v>
      </c>
      <c r="U298">
        <f t="shared" si="183"/>
        <v>210</v>
      </c>
      <c r="V298">
        <f t="shared" si="184"/>
        <v>0.30836821302745421</v>
      </c>
      <c r="W298">
        <f t="shared" si="185"/>
        <v>398.19641184623742</v>
      </c>
      <c r="X298">
        <f t="shared" si="186"/>
        <v>210</v>
      </c>
      <c r="Y298">
        <f t="shared" si="187"/>
        <v>0.37163466424075653</v>
      </c>
      <c r="Z298">
        <f t="shared" si="188"/>
        <v>479.89249075155294</v>
      </c>
      <c r="AA298">
        <f t="shared" si="189"/>
        <v>210</v>
      </c>
      <c r="AB298">
        <f t="shared" si="190"/>
        <v>0.33455260130804587</v>
      </c>
      <c r="AC298">
        <f t="shared" si="191"/>
        <v>432.00835814691533</v>
      </c>
      <c r="AD298">
        <f t="shared" si="192"/>
        <v>210</v>
      </c>
      <c r="AE298">
        <f t="shared" si="193"/>
        <v>0.25621635152321098</v>
      </c>
      <c r="AF298">
        <f t="shared" si="194"/>
        <v>330.85262203660909</v>
      </c>
      <c r="AG298">
        <f t="shared" si="195"/>
        <v>210</v>
      </c>
      <c r="AH298">
        <f t="shared" si="196"/>
        <v>0.27262386886983753</v>
      </c>
      <c r="AI298">
        <f t="shared" si="197"/>
        <v>352.03967783133174</v>
      </c>
      <c r="AJ298">
        <f t="shared" si="198"/>
        <v>210</v>
      </c>
      <c r="AK298">
        <f t="shared" si="199"/>
        <v>2.4074795061228393E-2</v>
      </c>
      <c r="AL298">
        <f t="shared" si="200"/>
        <v>31.087824893485937</v>
      </c>
      <c r="AM298">
        <f t="shared" si="201"/>
        <v>31.087824893485937</v>
      </c>
      <c r="AN298">
        <f t="shared" si="202"/>
        <v>0.24504276494177002</v>
      </c>
      <c r="AO298">
        <f t="shared" si="203"/>
        <v>316.42415017661574</v>
      </c>
      <c r="AP298">
        <f t="shared" si="204"/>
        <v>210</v>
      </c>
    </row>
    <row r="299" spans="1:42">
      <c r="A299">
        <v>289</v>
      </c>
      <c r="B299">
        <f t="shared" si="167"/>
        <v>2.796843601575262</v>
      </c>
      <c r="C299">
        <f t="shared" si="168"/>
        <v>2.796843601575262</v>
      </c>
      <c r="D299">
        <f t="shared" si="169"/>
        <v>0.45015194389382662</v>
      </c>
      <c r="E299">
        <f t="shared" si="164"/>
        <v>254.19908185792119</v>
      </c>
      <c r="F299">
        <f t="shared" si="170"/>
        <v>210</v>
      </c>
      <c r="G299">
        <f t="shared" si="165"/>
        <v>0.38107388742829906</v>
      </c>
      <c r="H299">
        <f t="shared" si="166"/>
        <v>215.19096744620521</v>
      </c>
      <c r="I299">
        <f t="shared" si="171"/>
        <v>210</v>
      </c>
      <c r="J299">
        <f t="shared" si="172"/>
        <v>0.43509996366741832</v>
      </c>
      <c r="K299">
        <f t="shared" si="173"/>
        <v>245.69928616538269</v>
      </c>
      <c r="L299">
        <f t="shared" si="174"/>
        <v>210</v>
      </c>
      <c r="M299">
        <f t="shared" si="175"/>
        <v>0.38553446548350656</v>
      </c>
      <c r="N299">
        <f t="shared" si="176"/>
        <v>217.70983882190401</v>
      </c>
      <c r="O299">
        <f t="shared" si="177"/>
        <v>210</v>
      </c>
      <c r="P299">
        <f t="shared" si="178"/>
        <v>0.35274298872945764</v>
      </c>
      <c r="Q299">
        <f t="shared" si="179"/>
        <v>199.19261725546636</v>
      </c>
      <c r="R299">
        <f t="shared" si="180"/>
        <v>199.19261725546636</v>
      </c>
      <c r="S299">
        <f t="shared" si="181"/>
        <v>0.40648156001556313</v>
      </c>
      <c r="T299">
        <f t="shared" si="182"/>
        <v>229.53858302676244</v>
      </c>
      <c r="U299">
        <f t="shared" si="183"/>
        <v>210</v>
      </c>
      <c r="V299">
        <f t="shared" si="184"/>
        <v>0.41198797936466391</v>
      </c>
      <c r="W299">
        <f t="shared" si="185"/>
        <v>232.64803698303871</v>
      </c>
      <c r="X299">
        <f t="shared" si="186"/>
        <v>210</v>
      </c>
      <c r="Y299">
        <f t="shared" si="187"/>
        <v>0.45125840611527512</v>
      </c>
      <c r="Z299">
        <f t="shared" si="188"/>
        <v>254.82389684454495</v>
      </c>
      <c r="AA299">
        <f t="shared" si="189"/>
        <v>210</v>
      </c>
      <c r="AB299">
        <f t="shared" si="190"/>
        <v>0.43637916971080515</v>
      </c>
      <c r="AC299">
        <f t="shared" si="191"/>
        <v>246.42164892788301</v>
      </c>
      <c r="AD299">
        <f t="shared" si="192"/>
        <v>210</v>
      </c>
      <c r="AE299">
        <f t="shared" si="193"/>
        <v>0.36556372219423094</v>
      </c>
      <c r="AF299">
        <f t="shared" si="194"/>
        <v>206.43243643140923</v>
      </c>
      <c r="AG299">
        <f t="shared" si="195"/>
        <v>206.43243643140923</v>
      </c>
      <c r="AH299">
        <f t="shared" si="196"/>
        <v>0.39523160416940128</v>
      </c>
      <c r="AI299">
        <f t="shared" si="197"/>
        <v>223.18577596721769</v>
      </c>
      <c r="AJ299">
        <f t="shared" si="198"/>
        <v>210</v>
      </c>
      <c r="AK299">
        <f t="shared" si="199"/>
        <v>0.21348792330680888</v>
      </c>
      <c r="AL299">
        <f t="shared" si="200"/>
        <v>120.55581416115116</v>
      </c>
      <c r="AM299">
        <f t="shared" si="201"/>
        <v>120.55581416115116</v>
      </c>
      <c r="AN299">
        <f t="shared" si="202"/>
        <v>0.35279372765347744</v>
      </c>
      <c r="AO299">
        <f t="shared" si="203"/>
        <v>199.22126933189352</v>
      </c>
      <c r="AP299">
        <f t="shared" si="204"/>
        <v>199.22126933189352</v>
      </c>
    </row>
    <row r="300" spans="1:42">
      <c r="A300">
        <v>290</v>
      </c>
      <c r="B300">
        <f t="shared" si="167"/>
        <v>1.1955597991587519</v>
      </c>
      <c r="C300">
        <f t="shared" si="168"/>
        <v>0</v>
      </c>
      <c r="D300">
        <f t="shared" si="169"/>
        <v>2.2677588951107719E-2</v>
      </c>
      <c r="E300">
        <f t="shared" si="164"/>
        <v>0</v>
      </c>
      <c r="F300">
        <f t="shared" si="170"/>
        <v>0</v>
      </c>
      <c r="G300">
        <f t="shared" si="165"/>
        <v>-2.3996861730632979E-2</v>
      </c>
      <c r="H300">
        <f t="shared" si="166"/>
        <v>0</v>
      </c>
      <c r="I300">
        <f t="shared" si="171"/>
        <v>0</v>
      </c>
      <c r="J300">
        <f t="shared" si="172"/>
        <v>2.448032448851567E-2</v>
      </c>
      <c r="K300">
        <f t="shared" si="173"/>
        <v>0</v>
      </c>
      <c r="L300">
        <f t="shared" si="174"/>
        <v>0</v>
      </c>
      <c r="M300">
        <f t="shared" si="175"/>
        <v>-5.372937875582906E-3</v>
      </c>
      <c r="N300">
        <f t="shared" si="176"/>
        <v>0</v>
      </c>
      <c r="O300">
        <f t="shared" si="177"/>
        <v>0</v>
      </c>
      <c r="P300">
        <f t="shared" si="178"/>
        <v>-2.6570471646535809E-2</v>
      </c>
      <c r="Q300">
        <f t="shared" si="179"/>
        <v>0</v>
      </c>
      <c r="R300">
        <f t="shared" si="180"/>
        <v>0</v>
      </c>
      <c r="S300">
        <f t="shared" si="181"/>
        <v>-1.7589294034117131E-3</v>
      </c>
      <c r="T300">
        <f t="shared" si="182"/>
        <v>0</v>
      </c>
      <c r="U300">
        <f t="shared" si="183"/>
        <v>0</v>
      </c>
      <c r="V300">
        <f t="shared" si="184"/>
        <v>0.17833278591049506</v>
      </c>
      <c r="W300">
        <f t="shared" si="185"/>
        <v>0</v>
      </c>
      <c r="X300">
        <f t="shared" si="186"/>
        <v>0</v>
      </c>
      <c r="Y300">
        <f t="shared" si="187"/>
        <v>0.1252608183881021</v>
      </c>
      <c r="Z300">
        <f t="shared" si="188"/>
        <v>0</v>
      </c>
      <c r="AA300">
        <f t="shared" si="189"/>
        <v>0</v>
      </c>
      <c r="AB300">
        <f t="shared" si="190"/>
        <v>0.12786108603662116</v>
      </c>
      <c r="AC300">
        <f t="shared" si="191"/>
        <v>0</v>
      </c>
      <c r="AD300">
        <f t="shared" si="192"/>
        <v>0</v>
      </c>
      <c r="AE300">
        <f t="shared" si="193"/>
        <v>0.1204785271933273</v>
      </c>
      <c r="AF300">
        <f t="shared" si="194"/>
        <v>0</v>
      </c>
      <c r="AG300">
        <f t="shared" si="195"/>
        <v>0</v>
      </c>
      <c r="AH300">
        <f t="shared" si="196"/>
        <v>0.22738397428099177</v>
      </c>
      <c r="AI300">
        <f t="shared" si="197"/>
        <v>0</v>
      </c>
      <c r="AJ300">
        <f t="shared" si="198"/>
        <v>0</v>
      </c>
      <c r="AK300">
        <f t="shared" si="199"/>
        <v>4.3415335410918576E-2</v>
      </c>
      <c r="AL300">
        <f t="shared" si="200"/>
        <v>0</v>
      </c>
      <c r="AM300">
        <f t="shared" si="201"/>
        <v>0</v>
      </c>
      <c r="AN300">
        <f t="shared" si="202"/>
        <v>6.4553289595641772E-2</v>
      </c>
      <c r="AO300">
        <f t="shared" si="203"/>
        <v>0</v>
      </c>
      <c r="AP300">
        <f t="shared" si="204"/>
        <v>0</v>
      </c>
    </row>
    <row r="301" spans="1:42">
      <c r="A301">
        <v>291</v>
      </c>
      <c r="B301">
        <f t="shared" si="167"/>
        <v>-0.73094396853810562</v>
      </c>
      <c r="C301">
        <f t="shared" si="168"/>
        <v>0</v>
      </c>
      <c r="D301">
        <f t="shared" si="169"/>
        <v>-0.73533120307945787</v>
      </c>
      <c r="E301">
        <f t="shared" si="164"/>
        <v>0</v>
      </c>
      <c r="F301">
        <f t="shared" si="170"/>
        <v>0</v>
      </c>
      <c r="G301">
        <f t="shared" si="165"/>
        <v>-0.49822943500570349</v>
      </c>
      <c r="H301">
        <f t="shared" si="166"/>
        <v>0</v>
      </c>
      <c r="I301">
        <f t="shared" si="171"/>
        <v>0</v>
      </c>
      <c r="J301">
        <f t="shared" si="172"/>
        <v>-0.83768215521757083</v>
      </c>
      <c r="K301">
        <f t="shared" si="173"/>
        <v>0</v>
      </c>
      <c r="L301">
        <f t="shared" si="174"/>
        <v>0</v>
      </c>
      <c r="M301">
        <f t="shared" si="175"/>
        <v>-0.58306631203159043</v>
      </c>
      <c r="N301">
        <f t="shared" si="176"/>
        <v>0</v>
      </c>
      <c r="O301">
        <f t="shared" si="177"/>
        <v>0</v>
      </c>
      <c r="P301">
        <f t="shared" si="178"/>
        <v>-0.44692792304983853</v>
      </c>
      <c r="Q301">
        <f t="shared" si="179"/>
        <v>0</v>
      </c>
      <c r="R301">
        <f t="shared" si="180"/>
        <v>0</v>
      </c>
      <c r="S301">
        <f t="shared" si="181"/>
        <v>-0.59035094795657517</v>
      </c>
      <c r="T301">
        <f t="shared" si="182"/>
        <v>0</v>
      </c>
      <c r="U301">
        <f t="shared" si="183"/>
        <v>0</v>
      </c>
      <c r="V301">
        <f t="shared" si="184"/>
        <v>-0.41372699662751611</v>
      </c>
      <c r="W301">
        <f t="shared" si="185"/>
        <v>0</v>
      </c>
      <c r="X301">
        <f t="shared" si="186"/>
        <v>0</v>
      </c>
      <c r="Y301">
        <f t="shared" si="187"/>
        <v>-0.35931427965662621</v>
      </c>
      <c r="Z301">
        <f t="shared" si="188"/>
        <v>0</v>
      </c>
      <c r="AA301">
        <f t="shared" si="189"/>
        <v>0</v>
      </c>
      <c r="AB301">
        <f t="shared" si="190"/>
        <v>-0.34891230912961424</v>
      </c>
      <c r="AC301">
        <f t="shared" si="191"/>
        <v>0</v>
      </c>
      <c r="AD301">
        <f t="shared" si="192"/>
        <v>0</v>
      </c>
      <c r="AE301">
        <f t="shared" si="193"/>
        <v>-0.39342070460827894</v>
      </c>
      <c r="AF301">
        <f t="shared" si="194"/>
        <v>0</v>
      </c>
      <c r="AG301">
        <f t="shared" si="195"/>
        <v>0</v>
      </c>
      <c r="AH301">
        <f t="shared" si="196"/>
        <v>8.786782063431553E-2</v>
      </c>
      <c r="AI301">
        <f t="shared" si="197"/>
        <v>0</v>
      </c>
      <c r="AJ301">
        <f t="shared" si="198"/>
        <v>0</v>
      </c>
      <c r="AK301">
        <f t="shared" si="199"/>
        <v>-0.48551625490158035</v>
      </c>
      <c r="AL301">
        <f t="shared" si="200"/>
        <v>0</v>
      </c>
      <c r="AM301">
        <f t="shared" si="201"/>
        <v>0</v>
      </c>
      <c r="AN301">
        <f t="shared" si="202"/>
        <v>-9.2777092296956076E-2</v>
      </c>
      <c r="AO301">
        <f t="shared" si="203"/>
        <v>0</v>
      </c>
      <c r="AP301">
        <f t="shared" si="204"/>
        <v>0</v>
      </c>
    </row>
    <row r="302" spans="1:42">
      <c r="A302">
        <v>292</v>
      </c>
      <c r="B302">
        <f t="shared" si="167"/>
        <v>-2.5066544534714148</v>
      </c>
      <c r="C302">
        <f t="shared" si="168"/>
        <v>-2.5066544534714148</v>
      </c>
      <c r="D302">
        <f t="shared" si="169"/>
        <v>0.44962699468359668</v>
      </c>
      <c r="E302">
        <f t="shared" si="164"/>
        <v>182.78733053374998</v>
      </c>
      <c r="F302">
        <f t="shared" si="170"/>
        <v>182.78733053374998</v>
      </c>
      <c r="G302">
        <f t="shared" si="165"/>
        <v>0.41872555061547057</v>
      </c>
      <c r="H302">
        <f t="shared" si="166"/>
        <v>170.22493428611023</v>
      </c>
      <c r="I302">
        <f t="shared" si="171"/>
        <v>170.22493428611023</v>
      </c>
      <c r="J302">
        <f t="shared" si="172"/>
        <v>0.45035039274854594</v>
      </c>
      <c r="K302">
        <f t="shared" si="173"/>
        <v>183.08141430267139</v>
      </c>
      <c r="L302">
        <f t="shared" si="174"/>
        <v>183.08141430267139</v>
      </c>
      <c r="M302">
        <f t="shared" si="175"/>
        <v>0.4338143758752584</v>
      </c>
      <c r="N302">
        <f t="shared" si="176"/>
        <v>176.3590101372892</v>
      </c>
      <c r="O302">
        <f t="shared" si="177"/>
        <v>176.3590101372892</v>
      </c>
      <c r="P302">
        <f t="shared" si="178"/>
        <v>0.41262685657619624</v>
      </c>
      <c r="Q302">
        <f t="shared" si="179"/>
        <v>167.74562584519796</v>
      </c>
      <c r="R302">
        <f t="shared" si="180"/>
        <v>167.74562584519796</v>
      </c>
      <c r="S302">
        <f t="shared" si="181"/>
        <v>0.43428220255117012</v>
      </c>
      <c r="T302">
        <f t="shared" si="182"/>
        <v>176.5491962031916</v>
      </c>
      <c r="U302">
        <f t="shared" si="183"/>
        <v>176.5491962031916</v>
      </c>
      <c r="V302">
        <f t="shared" si="184"/>
        <v>0.43480275123992485</v>
      </c>
      <c r="W302">
        <f t="shared" si="185"/>
        <v>176.76081540389657</v>
      </c>
      <c r="X302">
        <f t="shared" si="186"/>
        <v>176.76081540389657</v>
      </c>
      <c r="Y302">
        <f t="shared" si="187"/>
        <v>0.31200350211538774</v>
      </c>
      <c r="Z302">
        <f t="shared" si="188"/>
        <v>126.83910873497543</v>
      </c>
      <c r="AA302">
        <f t="shared" si="189"/>
        <v>126.83910873497543</v>
      </c>
      <c r="AB302">
        <f t="shared" si="190"/>
        <v>0.45962329974662453</v>
      </c>
      <c r="AC302">
        <f t="shared" si="191"/>
        <v>186.85113884436458</v>
      </c>
      <c r="AD302">
        <f t="shared" si="192"/>
        <v>186.85113884436458</v>
      </c>
      <c r="AE302">
        <f t="shared" si="193"/>
        <v>0.39562888978227184</v>
      </c>
      <c r="AF302">
        <f t="shared" si="194"/>
        <v>160.83542469735727</v>
      </c>
      <c r="AG302">
        <f t="shared" si="195"/>
        <v>160.83542469735727</v>
      </c>
      <c r="AH302">
        <f t="shared" si="196"/>
        <v>0.41139726551476463</v>
      </c>
      <c r="AI302">
        <f t="shared" si="197"/>
        <v>167.24575891010568</v>
      </c>
      <c r="AJ302">
        <f t="shared" si="198"/>
        <v>167.24575891010568</v>
      </c>
      <c r="AK302">
        <f t="shared" si="199"/>
        <v>0.28675828717791552</v>
      </c>
      <c r="AL302">
        <f t="shared" si="200"/>
        <v>116.57614520802231</v>
      </c>
      <c r="AM302">
        <f t="shared" si="201"/>
        <v>116.57614520802231</v>
      </c>
      <c r="AN302">
        <f t="shared" si="202"/>
        <v>0.37317447132085768</v>
      </c>
      <c r="AO302">
        <f t="shared" si="203"/>
        <v>151.70700656904199</v>
      </c>
      <c r="AP302">
        <f t="shared" si="204"/>
        <v>151.70700656904199</v>
      </c>
    </row>
    <row r="303" spans="1:42">
      <c r="A303">
        <v>293</v>
      </c>
      <c r="B303">
        <f t="shared" si="167"/>
        <v>-3.6854659677885007</v>
      </c>
      <c r="C303">
        <f t="shared" si="168"/>
        <v>-3.6854659677885007</v>
      </c>
      <c r="D303">
        <f t="shared" si="169"/>
        <v>0.37606751213946632</v>
      </c>
      <c r="E303">
        <f t="shared" si="164"/>
        <v>485.90720181147924</v>
      </c>
      <c r="F303">
        <f t="shared" si="170"/>
        <v>210</v>
      </c>
      <c r="G303">
        <f t="shared" si="165"/>
        <v>8.1097430431679496E-2</v>
      </c>
      <c r="H303">
        <f t="shared" si="166"/>
        <v>104.78391305586817</v>
      </c>
      <c r="I303">
        <f t="shared" si="171"/>
        <v>104.78391305586817</v>
      </c>
      <c r="J303">
        <f t="shared" si="172"/>
        <v>0.3528390123356866</v>
      </c>
      <c r="K303">
        <f t="shared" si="173"/>
        <v>455.89425206817003</v>
      </c>
      <c r="L303">
        <f t="shared" si="174"/>
        <v>210</v>
      </c>
      <c r="M303">
        <f t="shared" si="175"/>
        <v>0.19196250057749736</v>
      </c>
      <c r="N303">
        <f t="shared" si="176"/>
        <v>248.02983107393334</v>
      </c>
      <c r="O303">
        <f t="shared" si="177"/>
        <v>210</v>
      </c>
      <c r="P303">
        <f t="shared" si="178"/>
        <v>0.11591370268937151</v>
      </c>
      <c r="Q303">
        <f t="shared" si="179"/>
        <v>149.76912683835474</v>
      </c>
      <c r="R303">
        <f t="shared" si="180"/>
        <v>149.76912683835474</v>
      </c>
      <c r="S303">
        <f t="shared" si="181"/>
        <v>0.25972754381846919</v>
      </c>
      <c r="T303">
        <f t="shared" si="182"/>
        <v>335.58730806663669</v>
      </c>
      <c r="U303">
        <f t="shared" si="183"/>
        <v>210</v>
      </c>
      <c r="V303">
        <f t="shared" si="184"/>
        <v>0.3082787917201395</v>
      </c>
      <c r="W303">
        <f t="shared" si="185"/>
        <v>398.31913214296662</v>
      </c>
      <c r="X303">
        <f t="shared" si="186"/>
        <v>210</v>
      </c>
      <c r="Y303">
        <f t="shared" si="187"/>
        <v>0.37152760849321542</v>
      </c>
      <c r="Z303">
        <f t="shared" si="188"/>
        <v>480.04130857147652</v>
      </c>
      <c r="AA303">
        <f t="shared" si="189"/>
        <v>210</v>
      </c>
      <c r="AB303">
        <f t="shared" si="190"/>
        <v>0.33451542202990192</v>
      </c>
      <c r="AC303">
        <f t="shared" si="191"/>
        <v>432.21881027855375</v>
      </c>
      <c r="AD303">
        <f t="shared" si="192"/>
        <v>210</v>
      </c>
      <c r="AE303">
        <f t="shared" si="193"/>
        <v>0.25613310902143582</v>
      </c>
      <c r="AF303">
        <f t="shared" si="194"/>
        <v>330.94303091442004</v>
      </c>
      <c r="AG303">
        <f t="shared" si="195"/>
        <v>210</v>
      </c>
      <c r="AH303">
        <f t="shared" si="196"/>
        <v>0.2725312880586489</v>
      </c>
      <c r="AI303">
        <f t="shared" si="197"/>
        <v>352.13069811131652</v>
      </c>
      <c r="AJ303">
        <f t="shared" si="198"/>
        <v>210</v>
      </c>
      <c r="AK303">
        <f t="shared" si="199"/>
        <v>2.4046653433700438E-2</v>
      </c>
      <c r="AL303">
        <f t="shared" si="200"/>
        <v>31.070065096626987</v>
      </c>
      <c r="AM303">
        <f t="shared" si="201"/>
        <v>31.070065096626987</v>
      </c>
      <c r="AN303">
        <f t="shared" si="202"/>
        <v>0.24494674021973695</v>
      </c>
      <c r="AO303">
        <f t="shared" si="203"/>
        <v>316.48941025481633</v>
      </c>
      <c r="AP303">
        <f t="shared" si="204"/>
        <v>210</v>
      </c>
    </row>
    <row r="304" spans="1:42">
      <c r="A304">
        <v>294</v>
      </c>
      <c r="B304">
        <f t="shared" si="167"/>
        <v>-3.9633567219271644</v>
      </c>
      <c r="C304">
        <f t="shared" si="168"/>
        <v>-3.9633567219271644</v>
      </c>
      <c r="D304">
        <f t="shared" si="169"/>
        <v>0.34208147290830776</v>
      </c>
      <c r="E304">
        <f t="shared" si="164"/>
        <v>549.70456691427376</v>
      </c>
      <c r="F304">
        <f t="shared" si="170"/>
        <v>210</v>
      </c>
      <c r="G304">
        <f t="shared" si="165"/>
        <v>5.8393755818550663E-2</v>
      </c>
      <c r="H304">
        <f t="shared" si="166"/>
        <v>93.835290113294775</v>
      </c>
      <c r="I304">
        <f t="shared" si="171"/>
        <v>93.835290113294775</v>
      </c>
      <c r="J304">
        <f t="shared" si="172"/>
        <v>0.32384024813279694</v>
      </c>
      <c r="K304">
        <f t="shared" si="173"/>
        <v>520.3920043836049</v>
      </c>
      <c r="L304">
        <f t="shared" si="174"/>
        <v>210</v>
      </c>
      <c r="M304">
        <f t="shared" si="175"/>
        <v>0.17317708559772371</v>
      </c>
      <c r="N304">
        <f t="shared" si="176"/>
        <v>278.28526937934879</v>
      </c>
      <c r="O304">
        <f t="shared" si="177"/>
        <v>210</v>
      </c>
      <c r="P304">
        <f t="shared" si="178"/>
        <v>9.0986902043133366E-2</v>
      </c>
      <c r="Q304">
        <f t="shared" si="179"/>
        <v>146.21053621310398</v>
      </c>
      <c r="R304">
        <f t="shared" si="180"/>
        <v>146.21053621310398</v>
      </c>
      <c r="S304">
        <f t="shared" si="181"/>
        <v>0.21604623690815039</v>
      </c>
      <c r="T304">
        <f t="shared" si="182"/>
        <v>347.1734440435086</v>
      </c>
      <c r="U304">
        <f t="shared" si="183"/>
        <v>210</v>
      </c>
      <c r="V304">
        <f t="shared" si="184"/>
        <v>0.2744594869414641</v>
      </c>
      <c r="W304">
        <f t="shared" si="185"/>
        <v>441.0400601996684</v>
      </c>
      <c r="X304">
        <f t="shared" si="186"/>
        <v>210</v>
      </c>
      <c r="Y304">
        <f t="shared" si="187"/>
        <v>0.33103892561521209</v>
      </c>
      <c r="Z304">
        <f t="shared" si="188"/>
        <v>531.95985064602792</v>
      </c>
      <c r="AA304">
        <f t="shared" si="189"/>
        <v>210</v>
      </c>
      <c r="AB304">
        <f t="shared" si="190"/>
        <v>0.32045414987048548</v>
      </c>
      <c r="AC304">
        <f t="shared" si="191"/>
        <v>514.9507460103049</v>
      </c>
      <c r="AD304">
        <f t="shared" si="192"/>
        <v>210</v>
      </c>
      <c r="AE304">
        <f t="shared" si="193"/>
        <v>0.22551008476023249</v>
      </c>
      <c r="AF304">
        <f t="shared" si="194"/>
        <v>362.38128427128333</v>
      </c>
      <c r="AG304">
        <f t="shared" si="195"/>
        <v>210</v>
      </c>
      <c r="AH304">
        <f t="shared" si="196"/>
        <v>0.23751705303717729</v>
      </c>
      <c r="AI304">
        <f t="shared" si="197"/>
        <v>381.67576766004174</v>
      </c>
      <c r="AJ304">
        <f t="shared" si="198"/>
        <v>210</v>
      </c>
      <c r="AK304">
        <f t="shared" si="199"/>
        <v>1.3403437550189606E-2</v>
      </c>
      <c r="AL304">
        <f t="shared" si="200"/>
        <v>21.538526395623911</v>
      </c>
      <c r="AM304">
        <f t="shared" si="201"/>
        <v>21.538526395623911</v>
      </c>
      <c r="AN304">
        <f t="shared" si="202"/>
        <v>0.20781702341620711</v>
      </c>
      <c r="AO304">
        <f t="shared" si="203"/>
        <v>333.9495877493494</v>
      </c>
      <c r="AP304">
        <f t="shared" si="204"/>
        <v>210</v>
      </c>
    </row>
    <row r="305" spans="1:42">
      <c r="A305">
        <v>295</v>
      </c>
      <c r="B305">
        <f t="shared" si="167"/>
        <v>-3.2567628447574011</v>
      </c>
      <c r="C305">
        <f t="shared" si="168"/>
        <v>-3.2567628447574011</v>
      </c>
      <c r="D305">
        <f t="shared" si="169"/>
        <v>0.42062551539031556</v>
      </c>
      <c r="E305">
        <f t="shared" si="164"/>
        <v>375.0285416257837</v>
      </c>
      <c r="F305">
        <f t="shared" si="170"/>
        <v>210</v>
      </c>
      <c r="G305">
        <f t="shared" si="165"/>
        <v>0.22290552547583919</v>
      </c>
      <c r="H305">
        <f t="shared" si="166"/>
        <v>198.74194760144513</v>
      </c>
      <c r="I305">
        <f t="shared" si="171"/>
        <v>198.74194760144513</v>
      </c>
      <c r="J305">
        <f t="shared" si="172"/>
        <v>0.39451603421445197</v>
      </c>
      <c r="K305">
        <f t="shared" si="173"/>
        <v>351.74940070418802</v>
      </c>
      <c r="L305">
        <f t="shared" si="174"/>
        <v>210</v>
      </c>
      <c r="M305">
        <f t="shared" si="175"/>
        <v>0.26977279197456216</v>
      </c>
      <c r="N305">
        <f t="shared" si="176"/>
        <v>240.52867228145655</v>
      </c>
      <c r="O305">
        <f t="shared" si="177"/>
        <v>210</v>
      </c>
      <c r="P305">
        <f t="shared" si="178"/>
        <v>0.2036831620141264</v>
      </c>
      <c r="Q305">
        <f t="shared" si="179"/>
        <v>181.6033417112213</v>
      </c>
      <c r="R305">
        <f t="shared" si="180"/>
        <v>181.6033417112213</v>
      </c>
      <c r="S305">
        <f t="shared" si="181"/>
        <v>0.33399732512120828</v>
      </c>
      <c r="T305">
        <f t="shared" si="182"/>
        <v>297.79108771108901</v>
      </c>
      <c r="U305">
        <f t="shared" si="183"/>
        <v>210</v>
      </c>
      <c r="V305">
        <f t="shared" si="184"/>
        <v>0.35634439616691083</v>
      </c>
      <c r="W305">
        <f t="shared" si="185"/>
        <v>317.71567420722852</v>
      </c>
      <c r="X305">
        <f t="shared" si="186"/>
        <v>210</v>
      </c>
      <c r="Y305">
        <f t="shared" si="187"/>
        <v>0.42027333907243919</v>
      </c>
      <c r="Z305">
        <f t="shared" si="188"/>
        <v>374.71454219860738</v>
      </c>
      <c r="AA305">
        <f t="shared" si="189"/>
        <v>210</v>
      </c>
      <c r="AB305">
        <f t="shared" si="190"/>
        <v>0.37530189421621707</v>
      </c>
      <c r="AC305">
        <f t="shared" si="191"/>
        <v>334.61812683116807</v>
      </c>
      <c r="AD305">
        <f t="shared" si="192"/>
        <v>210</v>
      </c>
      <c r="AE305">
        <f t="shared" si="193"/>
        <v>0.30673776590744584</v>
      </c>
      <c r="AF305">
        <f t="shared" si="194"/>
        <v>273.48654040417495</v>
      </c>
      <c r="AG305">
        <f t="shared" si="195"/>
        <v>210</v>
      </c>
      <c r="AH305">
        <f t="shared" si="196"/>
        <v>0.36938032768591866</v>
      </c>
      <c r="AI305">
        <f t="shared" si="197"/>
        <v>329.33847455439843</v>
      </c>
      <c r="AJ305">
        <f t="shared" si="198"/>
        <v>210</v>
      </c>
      <c r="AK305">
        <f t="shared" si="199"/>
        <v>9.2851105820133784E-2</v>
      </c>
      <c r="AL305">
        <f t="shared" si="200"/>
        <v>82.785788141628814</v>
      </c>
      <c r="AM305">
        <f t="shared" si="201"/>
        <v>82.785788141628814</v>
      </c>
      <c r="AN305">
        <f t="shared" si="202"/>
        <v>0.29904624599101115</v>
      </c>
      <c r="AO305">
        <f t="shared" si="203"/>
        <v>266.62880260272584</v>
      </c>
      <c r="AP305">
        <f t="shared" si="204"/>
        <v>210</v>
      </c>
    </row>
    <row r="306" spans="1:42">
      <c r="A306">
        <v>296</v>
      </c>
      <c r="B306">
        <f t="shared" si="167"/>
        <v>-1.7269515441446694</v>
      </c>
      <c r="C306">
        <f t="shared" si="168"/>
        <v>-1.7269515441446694</v>
      </c>
      <c r="D306">
        <f t="shared" si="169"/>
        <v>0.36819448137446953</v>
      </c>
      <c r="E306">
        <f t="shared" si="164"/>
        <v>48.947220401126074</v>
      </c>
      <c r="F306">
        <f t="shared" si="170"/>
        <v>48.947220401126074</v>
      </c>
      <c r="G306">
        <f t="shared" si="165"/>
        <v>0.30308665280157721</v>
      </c>
      <c r="H306">
        <f t="shared" si="166"/>
        <v>40.291883626116309</v>
      </c>
      <c r="I306">
        <f t="shared" si="171"/>
        <v>40.291883626116309</v>
      </c>
      <c r="J306">
        <f t="shared" si="172"/>
        <v>0.36334655387831294</v>
      </c>
      <c r="K306">
        <f t="shared" si="173"/>
        <v>48.302744213549225</v>
      </c>
      <c r="L306">
        <f t="shared" si="174"/>
        <v>48.302744213549225</v>
      </c>
      <c r="M306">
        <f t="shared" si="175"/>
        <v>0.33720385881540871</v>
      </c>
      <c r="N306">
        <f t="shared" si="176"/>
        <v>44.827373663869572</v>
      </c>
      <c r="O306">
        <f t="shared" si="177"/>
        <v>44.827373663869572</v>
      </c>
      <c r="P306">
        <f t="shared" si="178"/>
        <v>0.32643612628153718</v>
      </c>
      <c r="Q306">
        <f t="shared" si="179"/>
        <v>43.395927500993075</v>
      </c>
      <c r="R306">
        <f t="shared" si="180"/>
        <v>43.395927500993075</v>
      </c>
      <c r="S306">
        <f t="shared" si="181"/>
        <v>0.33512157374914064</v>
      </c>
      <c r="T306">
        <f t="shared" si="182"/>
        <v>44.55055781998152</v>
      </c>
      <c r="U306">
        <f t="shared" si="183"/>
        <v>44.55055781998152</v>
      </c>
      <c r="V306">
        <f t="shared" si="184"/>
        <v>0.41209738552362474</v>
      </c>
      <c r="W306">
        <f t="shared" si="185"/>
        <v>54.783606426294838</v>
      </c>
      <c r="X306">
        <f t="shared" si="186"/>
        <v>54.783606426294838</v>
      </c>
      <c r="Y306">
        <f t="shared" si="187"/>
        <v>0.34103672395982221</v>
      </c>
      <c r="Z306">
        <f t="shared" si="188"/>
        <v>45.336908989578582</v>
      </c>
      <c r="AA306">
        <f t="shared" si="189"/>
        <v>45.336908989578582</v>
      </c>
      <c r="AB306">
        <f t="shared" si="190"/>
        <v>0.37842854585941499</v>
      </c>
      <c r="AC306">
        <f t="shared" si="191"/>
        <v>50.307721536488003</v>
      </c>
      <c r="AD306">
        <f t="shared" si="192"/>
        <v>50.307721536488003</v>
      </c>
      <c r="AE306">
        <f t="shared" si="193"/>
        <v>0.3683719324588397</v>
      </c>
      <c r="AF306">
        <f t="shared" si="194"/>
        <v>48.970810481305065</v>
      </c>
      <c r="AG306">
        <f t="shared" si="195"/>
        <v>48.970810481305065</v>
      </c>
      <c r="AH306">
        <f t="shared" si="196"/>
        <v>0.38553154126302291</v>
      </c>
      <c r="AI306">
        <f t="shared" si="197"/>
        <v>51.251983058906056</v>
      </c>
      <c r="AJ306">
        <f t="shared" si="198"/>
        <v>51.251983058906056</v>
      </c>
      <c r="AK306">
        <f t="shared" si="199"/>
        <v>0.30415133658659554</v>
      </c>
      <c r="AL306">
        <f t="shared" si="200"/>
        <v>40.433421086667757</v>
      </c>
      <c r="AM306">
        <f t="shared" si="201"/>
        <v>40.433421086667757</v>
      </c>
      <c r="AN306">
        <f t="shared" si="202"/>
        <v>0.26340800207399739</v>
      </c>
      <c r="AO306">
        <f t="shared" si="203"/>
        <v>35.017063495374344</v>
      </c>
      <c r="AP306">
        <f t="shared" si="204"/>
        <v>35.017063495374344</v>
      </c>
    </row>
    <row r="307" spans="1:42">
      <c r="A307">
        <v>297</v>
      </c>
      <c r="B307">
        <f t="shared" si="167"/>
        <v>0.25656468019713785</v>
      </c>
      <c r="C307">
        <f t="shared" si="168"/>
        <v>0</v>
      </c>
      <c r="D307">
        <f t="shared" si="169"/>
        <v>-1.8204864520285069</v>
      </c>
      <c r="E307">
        <f t="shared" si="164"/>
        <v>0</v>
      </c>
      <c r="F307">
        <f t="shared" si="170"/>
        <v>0</v>
      </c>
      <c r="G307">
        <f t="shared" si="165"/>
        <v>-1.1636324780609961</v>
      </c>
      <c r="H307">
        <f t="shared" si="166"/>
        <v>0</v>
      </c>
      <c r="I307">
        <f t="shared" si="171"/>
        <v>0</v>
      </c>
      <c r="J307">
        <f t="shared" si="172"/>
        <v>-2.7823304154780439</v>
      </c>
      <c r="K307">
        <f t="shared" si="173"/>
        <v>0</v>
      </c>
      <c r="L307">
        <f t="shared" si="174"/>
        <v>0</v>
      </c>
      <c r="M307">
        <f t="shared" si="175"/>
        <v>-1.4406532460280259</v>
      </c>
      <c r="N307">
        <f t="shared" si="176"/>
        <v>0</v>
      </c>
      <c r="O307">
        <f t="shared" si="177"/>
        <v>0</v>
      </c>
      <c r="P307">
        <f t="shared" si="178"/>
        <v>-0.98364796110505337</v>
      </c>
      <c r="Q307">
        <f t="shared" si="179"/>
        <v>0</v>
      </c>
      <c r="R307">
        <f t="shared" si="180"/>
        <v>0</v>
      </c>
      <c r="S307">
        <f t="shared" si="181"/>
        <v>-1.5867821020607211</v>
      </c>
      <c r="T307">
        <f t="shared" si="182"/>
        <v>0</v>
      </c>
      <c r="U307">
        <f t="shared" si="183"/>
        <v>0</v>
      </c>
      <c r="V307">
        <f t="shared" si="184"/>
        <v>-1.7427052274458232</v>
      </c>
      <c r="W307">
        <f t="shared" si="185"/>
        <v>0</v>
      </c>
      <c r="X307">
        <f t="shared" si="186"/>
        <v>0</v>
      </c>
      <c r="Y307">
        <f t="shared" si="187"/>
        <v>-1.3168822846748323</v>
      </c>
      <c r="Z307">
        <f t="shared" si="188"/>
        <v>0</v>
      </c>
      <c r="AA307">
        <f t="shared" si="189"/>
        <v>0</v>
      </c>
      <c r="AB307">
        <f t="shared" si="190"/>
        <v>-1.2628667003851994</v>
      </c>
      <c r="AC307">
        <f t="shared" si="191"/>
        <v>0</v>
      </c>
      <c r="AD307">
        <f t="shared" si="192"/>
        <v>0</v>
      </c>
      <c r="AE307">
        <f t="shared" si="193"/>
        <v>-1.1465814399763348</v>
      </c>
      <c r="AF307">
        <f t="shared" si="194"/>
        <v>0</v>
      </c>
      <c r="AG307">
        <f t="shared" si="195"/>
        <v>0</v>
      </c>
      <c r="AH307">
        <f t="shared" si="196"/>
        <v>0.40071273529245421</v>
      </c>
      <c r="AI307">
        <f t="shared" si="197"/>
        <v>0</v>
      </c>
      <c r="AJ307">
        <f t="shared" si="198"/>
        <v>0</v>
      </c>
      <c r="AK307">
        <f t="shared" si="199"/>
        <v>-1.4291021386225724</v>
      </c>
      <c r="AL307">
        <f t="shared" si="200"/>
        <v>0</v>
      </c>
      <c r="AM307">
        <f t="shared" si="201"/>
        <v>0</v>
      </c>
      <c r="AN307">
        <f t="shared" si="202"/>
        <v>-8.5841986835904188E-2</v>
      </c>
      <c r="AO307">
        <f t="shared" si="203"/>
        <v>0</v>
      </c>
      <c r="AP307">
        <f t="shared" si="204"/>
        <v>0</v>
      </c>
    </row>
    <row r="308" spans="1:42">
      <c r="A308">
        <v>298</v>
      </c>
      <c r="B308">
        <f t="shared" si="167"/>
        <v>2.2053350547487258</v>
      </c>
      <c r="C308">
        <f t="shared" si="168"/>
        <v>2.2053350547487258</v>
      </c>
      <c r="D308">
        <f t="shared" si="169"/>
        <v>0.43781169672004783</v>
      </c>
      <c r="E308">
        <f t="shared" si="164"/>
        <v>121.20524280079361</v>
      </c>
      <c r="F308">
        <f t="shared" si="170"/>
        <v>121.20524280079361</v>
      </c>
      <c r="G308">
        <f t="shared" si="165"/>
        <v>0.4069358278867683</v>
      </c>
      <c r="H308">
        <f t="shared" si="166"/>
        <v>112.657464825332</v>
      </c>
      <c r="I308">
        <f t="shared" si="171"/>
        <v>112.657464825332</v>
      </c>
      <c r="J308">
        <f t="shared" si="172"/>
        <v>0.43877353592485324</v>
      </c>
      <c r="K308">
        <f t="shared" si="173"/>
        <v>121.47152155768188</v>
      </c>
      <c r="L308">
        <f t="shared" si="174"/>
        <v>121.47152155768188</v>
      </c>
      <c r="M308">
        <f t="shared" si="175"/>
        <v>0.42211804864446711</v>
      </c>
      <c r="N308">
        <f t="shared" si="176"/>
        <v>116.86056119525105</v>
      </c>
      <c r="O308">
        <f t="shared" si="177"/>
        <v>116.86056119525105</v>
      </c>
      <c r="P308">
        <f t="shared" si="178"/>
        <v>0.4010002573017879</v>
      </c>
      <c r="Q308">
        <f t="shared" si="179"/>
        <v>111.01424177006992</v>
      </c>
      <c r="R308">
        <f t="shared" si="180"/>
        <v>111.01424177006992</v>
      </c>
      <c r="S308">
        <f t="shared" si="181"/>
        <v>0.43428212006681477</v>
      </c>
      <c r="T308">
        <f t="shared" si="182"/>
        <v>120.22810308880305</v>
      </c>
      <c r="U308">
        <f t="shared" si="183"/>
        <v>120.22810308880305</v>
      </c>
      <c r="V308">
        <f t="shared" si="184"/>
        <v>0.44651265047033917</v>
      </c>
      <c r="W308">
        <f t="shared" si="185"/>
        <v>123.6140437072182</v>
      </c>
      <c r="X308">
        <f t="shared" si="186"/>
        <v>123.6140437072182</v>
      </c>
      <c r="Y308">
        <f t="shared" si="187"/>
        <v>0.35552643331534872</v>
      </c>
      <c r="Z308">
        <f t="shared" si="188"/>
        <v>98.425117453271994</v>
      </c>
      <c r="AA308">
        <f t="shared" si="189"/>
        <v>98.425117453271994</v>
      </c>
      <c r="AB308">
        <f t="shared" si="190"/>
        <v>0.45467629516966301</v>
      </c>
      <c r="AC308">
        <f t="shared" si="191"/>
        <v>125.87409419315499</v>
      </c>
      <c r="AD308">
        <f t="shared" si="192"/>
        <v>125.87409419315499</v>
      </c>
      <c r="AE308">
        <f t="shared" si="193"/>
        <v>0.39972312719920844</v>
      </c>
      <c r="AF308">
        <f t="shared" si="194"/>
        <v>110.66067683489112</v>
      </c>
      <c r="AG308">
        <f t="shared" si="195"/>
        <v>110.66067683489112</v>
      </c>
      <c r="AH308">
        <f t="shared" si="196"/>
        <v>0.42121431001455156</v>
      </c>
      <c r="AI308">
        <f t="shared" si="197"/>
        <v>116.61036719429586</v>
      </c>
      <c r="AJ308">
        <f t="shared" si="198"/>
        <v>116.61036719429586</v>
      </c>
      <c r="AK308">
        <f t="shared" si="199"/>
        <v>0.33130042728082421</v>
      </c>
      <c r="AL308">
        <f t="shared" si="200"/>
        <v>91.718309559590651</v>
      </c>
      <c r="AM308">
        <f t="shared" si="201"/>
        <v>91.718309559590651</v>
      </c>
      <c r="AN308">
        <f t="shared" si="202"/>
        <v>0.363341392722632</v>
      </c>
      <c r="AO308">
        <f t="shared" si="203"/>
        <v>100.58863674600528</v>
      </c>
      <c r="AP308">
        <f t="shared" si="204"/>
        <v>100.58863674600528</v>
      </c>
    </row>
    <row r="309" spans="1:42">
      <c r="A309">
        <v>299</v>
      </c>
      <c r="B309">
        <f t="shared" si="167"/>
        <v>3.6324024273073485</v>
      </c>
      <c r="C309">
        <f t="shared" si="168"/>
        <v>3.6324024273073485</v>
      </c>
      <c r="D309">
        <f t="shared" si="169"/>
        <v>0.38255718314031123</v>
      </c>
      <c r="E309">
        <f t="shared" si="164"/>
        <v>473.24772609438782</v>
      </c>
      <c r="F309">
        <f t="shared" si="170"/>
        <v>210</v>
      </c>
      <c r="G309">
        <f t="shared" si="165"/>
        <v>8.5432721688989632E-2</v>
      </c>
      <c r="H309">
        <f t="shared" si="166"/>
        <v>105.68574596216675</v>
      </c>
      <c r="I309">
        <f t="shared" si="171"/>
        <v>105.68574596216675</v>
      </c>
      <c r="J309">
        <f t="shared" si="172"/>
        <v>0.35819898554149682</v>
      </c>
      <c r="K309">
        <f t="shared" si="173"/>
        <v>443.1150763013012</v>
      </c>
      <c r="L309">
        <f t="shared" si="174"/>
        <v>210</v>
      </c>
      <c r="M309">
        <f t="shared" si="175"/>
        <v>0.19554959591402327</v>
      </c>
      <c r="N309">
        <f t="shared" si="176"/>
        <v>241.90736884175973</v>
      </c>
      <c r="O309">
        <f t="shared" si="177"/>
        <v>210</v>
      </c>
      <c r="P309">
        <f t="shared" si="178"/>
        <v>0.12067350227053086</v>
      </c>
      <c r="Q309">
        <f t="shared" si="179"/>
        <v>149.28084758619968</v>
      </c>
      <c r="R309">
        <f t="shared" si="180"/>
        <v>149.28084758619968</v>
      </c>
      <c r="S309">
        <f t="shared" si="181"/>
        <v>0.26861840221945066</v>
      </c>
      <c r="T309">
        <f t="shared" si="182"/>
        <v>332.29815996119339</v>
      </c>
      <c r="U309">
        <f t="shared" si="183"/>
        <v>210</v>
      </c>
      <c r="V309">
        <f t="shared" si="184"/>
        <v>0.31473662459669571</v>
      </c>
      <c r="W309">
        <f t="shared" si="185"/>
        <v>389.3493534386966</v>
      </c>
      <c r="X309">
        <f t="shared" si="186"/>
        <v>210</v>
      </c>
      <c r="Y309">
        <f t="shared" si="187"/>
        <v>0.37925896634131928</v>
      </c>
      <c r="Z309">
        <f t="shared" si="188"/>
        <v>469.16762076875665</v>
      </c>
      <c r="AA309">
        <f t="shared" si="189"/>
        <v>210</v>
      </c>
      <c r="AB309">
        <f t="shared" si="190"/>
        <v>0.33720043717824821</v>
      </c>
      <c r="AC309">
        <f t="shared" si="191"/>
        <v>417.13852769067006</v>
      </c>
      <c r="AD309">
        <f t="shared" si="192"/>
        <v>210</v>
      </c>
      <c r="AE309">
        <f t="shared" si="193"/>
        <v>0.26217554250471875</v>
      </c>
      <c r="AF309">
        <f t="shared" si="194"/>
        <v>324.32793003500819</v>
      </c>
      <c r="AG309">
        <f t="shared" si="195"/>
        <v>210</v>
      </c>
      <c r="AH309">
        <f t="shared" si="196"/>
        <v>0.2792172941592741</v>
      </c>
      <c r="AI309">
        <f t="shared" si="197"/>
        <v>345.409667810732</v>
      </c>
      <c r="AJ309">
        <f t="shared" si="198"/>
        <v>210</v>
      </c>
      <c r="AK309">
        <f t="shared" si="199"/>
        <v>2.6078987034128559E-2</v>
      </c>
      <c r="AL309">
        <f t="shared" si="200"/>
        <v>32.261376486086604</v>
      </c>
      <c r="AM309">
        <f t="shared" si="201"/>
        <v>32.261376486086604</v>
      </c>
      <c r="AN309">
        <f t="shared" si="202"/>
        <v>0.25185230298848094</v>
      </c>
      <c r="AO309">
        <f t="shared" si="203"/>
        <v>311.55742188016478</v>
      </c>
      <c r="AP309">
        <f t="shared" si="204"/>
        <v>210</v>
      </c>
    </row>
    <row r="310" spans="1:42">
      <c r="A310">
        <v>300</v>
      </c>
      <c r="B310">
        <f t="shared" si="167"/>
        <v>4.1741300381762034</v>
      </c>
      <c r="C310">
        <f t="shared" si="168"/>
        <v>4.1741300381762034</v>
      </c>
      <c r="D310">
        <f t="shared" si="169"/>
        <v>0.31630389633105027</v>
      </c>
      <c r="E310">
        <f t="shared" si="164"/>
        <v>593.76250471352375</v>
      </c>
      <c r="F310">
        <f t="shared" si="170"/>
        <v>210</v>
      </c>
      <c r="G310">
        <f t="shared" si="165"/>
        <v>4.1173575881004176E-2</v>
      </c>
      <c r="H310">
        <f t="shared" si="166"/>
        <v>77.290624069740474</v>
      </c>
      <c r="I310">
        <f t="shared" si="171"/>
        <v>77.290624069740474</v>
      </c>
      <c r="J310">
        <f t="shared" si="172"/>
        <v>0.3008051240518157</v>
      </c>
      <c r="K310">
        <f t="shared" si="173"/>
        <v>564.66836469423276</v>
      </c>
      <c r="L310">
        <f t="shared" si="174"/>
        <v>210</v>
      </c>
      <c r="M310">
        <f t="shared" si="175"/>
        <v>0.15892880941928866</v>
      </c>
      <c r="N310">
        <f t="shared" si="176"/>
        <v>298.33956851789679</v>
      </c>
      <c r="O310">
        <f t="shared" si="177"/>
        <v>210</v>
      </c>
      <c r="P310">
        <f t="shared" si="178"/>
        <v>7.2080535575594573E-2</v>
      </c>
      <c r="Q310">
        <f t="shared" si="179"/>
        <v>135.30885910954211</v>
      </c>
      <c r="R310">
        <f t="shared" si="180"/>
        <v>135.30885910954211</v>
      </c>
      <c r="S310">
        <f t="shared" si="181"/>
        <v>0.18669931444549448</v>
      </c>
      <c r="T310">
        <f t="shared" si="182"/>
        <v>350.47008228261393</v>
      </c>
      <c r="U310">
        <f t="shared" si="183"/>
        <v>210</v>
      </c>
      <c r="V310">
        <f t="shared" si="184"/>
        <v>0.24880837435395609</v>
      </c>
      <c r="W310">
        <f t="shared" si="185"/>
        <v>467.06058718759658</v>
      </c>
      <c r="X310">
        <f t="shared" si="186"/>
        <v>210</v>
      </c>
      <c r="Y310">
        <f t="shared" si="187"/>
        <v>0.30032925343772721</v>
      </c>
      <c r="Z310">
        <f t="shared" si="188"/>
        <v>563.77506514586116</v>
      </c>
      <c r="AA310">
        <f t="shared" si="189"/>
        <v>210</v>
      </c>
      <c r="AB310">
        <f t="shared" si="190"/>
        <v>0.30978902006828413</v>
      </c>
      <c r="AC310">
        <f t="shared" si="191"/>
        <v>581.53284427446908</v>
      </c>
      <c r="AD310">
        <f t="shared" si="192"/>
        <v>210</v>
      </c>
      <c r="AE310">
        <f t="shared" si="193"/>
        <v>0.20342654304103691</v>
      </c>
      <c r="AF310">
        <f t="shared" si="194"/>
        <v>381.87026818930252</v>
      </c>
      <c r="AG310">
        <f t="shared" si="195"/>
        <v>210</v>
      </c>
      <c r="AH310">
        <f t="shared" si="196"/>
        <v>0.21095961518979833</v>
      </c>
      <c r="AI310">
        <f t="shared" si="197"/>
        <v>396.01127574285761</v>
      </c>
      <c r="AJ310">
        <f t="shared" si="198"/>
        <v>210</v>
      </c>
      <c r="AK310">
        <f t="shared" si="199"/>
        <v>5.3308195378514167E-3</v>
      </c>
      <c r="AL310">
        <f t="shared" si="200"/>
        <v>10.006961019720222</v>
      </c>
      <c r="AM310">
        <f t="shared" si="201"/>
        <v>10.006961019720222</v>
      </c>
      <c r="AN310">
        <f t="shared" si="202"/>
        <v>0.17857357242135719</v>
      </c>
      <c r="AO310">
        <f t="shared" si="203"/>
        <v>335.21652077776923</v>
      </c>
      <c r="AP310">
        <f t="shared" si="204"/>
        <v>210</v>
      </c>
    </row>
    <row r="311" spans="1:42">
      <c r="A311">
        <v>301</v>
      </c>
      <c r="B311">
        <f t="shared" si="167"/>
        <v>3.6829076791859832</v>
      </c>
      <c r="C311">
        <f t="shared" si="168"/>
        <v>3.6829076791859832</v>
      </c>
      <c r="D311">
        <f t="shared" si="169"/>
        <v>0.37638039083555419</v>
      </c>
      <c r="E311">
        <f t="shared" si="164"/>
        <v>485.29943901436775</v>
      </c>
      <c r="F311">
        <f t="shared" si="170"/>
        <v>210</v>
      </c>
      <c r="G311">
        <f t="shared" si="165"/>
        <v>8.1306442610505181E-2</v>
      </c>
      <c r="H311">
        <f t="shared" si="166"/>
        <v>104.83535260574132</v>
      </c>
      <c r="I311">
        <f t="shared" si="171"/>
        <v>104.83535260574132</v>
      </c>
      <c r="J311">
        <f t="shared" si="172"/>
        <v>0.35309873126264829</v>
      </c>
      <c r="K311">
        <f t="shared" si="173"/>
        <v>455.28040347170258</v>
      </c>
      <c r="L311">
        <f t="shared" si="174"/>
        <v>210</v>
      </c>
      <c r="M311">
        <f t="shared" si="175"/>
        <v>0.19213544088702755</v>
      </c>
      <c r="N311">
        <f t="shared" si="176"/>
        <v>247.73666202496705</v>
      </c>
      <c r="O311">
        <f t="shared" si="177"/>
        <v>210</v>
      </c>
      <c r="P311">
        <f t="shared" si="178"/>
        <v>0.11614318117701733</v>
      </c>
      <c r="Q311">
        <f t="shared" si="179"/>
        <v>149.75334008613882</v>
      </c>
      <c r="R311">
        <f t="shared" si="180"/>
        <v>149.75334008613882</v>
      </c>
      <c r="S311">
        <f t="shared" si="181"/>
        <v>0.26015275498087398</v>
      </c>
      <c r="T311">
        <f t="shared" si="182"/>
        <v>335.43720428682394</v>
      </c>
      <c r="U311">
        <f t="shared" si="183"/>
        <v>210</v>
      </c>
      <c r="V311">
        <f t="shared" si="184"/>
        <v>0.30859013544306585</v>
      </c>
      <c r="W311">
        <f t="shared" si="185"/>
        <v>397.89166296211022</v>
      </c>
      <c r="X311">
        <f t="shared" si="186"/>
        <v>210</v>
      </c>
      <c r="Y311">
        <f t="shared" si="187"/>
        <v>0.37190035114260223</v>
      </c>
      <c r="Z311">
        <f t="shared" si="188"/>
        <v>479.52294054980877</v>
      </c>
      <c r="AA311">
        <f t="shared" si="189"/>
        <v>210</v>
      </c>
      <c r="AB311">
        <f t="shared" si="190"/>
        <v>0.33464487143318927</v>
      </c>
      <c r="AC311">
        <f t="shared" si="191"/>
        <v>431.48626317920503</v>
      </c>
      <c r="AD311">
        <f t="shared" si="192"/>
        <v>210</v>
      </c>
      <c r="AE311">
        <f t="shared" si="193"/>
        <v>0.25642299139563329</v>
      </c>
      <c r="AF311">
        <f t="shared" si="194"/>
        <v>330.62810099758173</v>
      </c>
      <c r="AG311">
        <f t="shared" si="195"/>
        <v>210</v>
      </c>
      <c r="AH311">
        <f t="shared" si="196"/>
        <v>0.27285363242256611</v>
      </c>
      <c r="AI311">
        <f t="shared" si="197"/>
        <v>351.81353219211172</v>
      </c>
      <c r="AJ311">
        <f t="shared" si="198"/>
        <v>210</v>
      </c>
      <c r="AK311">
        <f t="shared" si="199"/>
        <v>2.4144635887176857E-2</v>
      </c>
      <c r="AL311">
        <f t="shared" si="200"/>
        <v>31.131744736331353</v>
      </c>
      <c r="AM311">
        <f t="shared" si="201"/>
        <v>31.131744736331353</v>
      </c>
      <c r="AN311">
        <f t="shared" si="202"/>
        <v>0.24528102647861266</v>
      </c>
      <c r="AO311">
        <f t="shared" si="203"/>
        <v>316.26181238264064</v>
      </c>
      <c r="AP311">
        <f t="shared" si="204"/>
        <v>210</v>
      </c>
    </row>
    <row r="312" spans="1:42">
      <c r="A312">
        <v>302</v>
      </c>
      <c r="B312">
        <f t="shared" si="167"/>
        <v>2.2670891896729022</v>
      </c>
      <c r="C312">
        <f t="shared" si="168"/>
        <v>2.2670891896729022</v>
      </c>
      <c r="D312">
        <f t="shared" si="169"/>
        <v>0.44115928153907369</v>
      </c>
      <c r="E312">
        <f t="shared" si="164"/>
        <v>132.6818573116648</v>
      </c>
      <c r="F312">
        <f t="shared" si="170"/>
        <v>132.6818573116648</v>
      </c>
      <c r="G312">
        <f t="shared" si="165"/>
        <v>0.41357581021565548</v>
      </c>
      <c r="H312">
        <f t="shared" si="166"/>
        <v>124.38592801935539</v>
      </c>
      <c r="I312">
        <f t="shared" si="171"/>
        <v>124.38592801935539</v>
      </c>
      <c r="J312">
        <f t="shared" si="172"/>
        <v>0.44270232077801008</v>
      </c>
      <c r="K312">
        <f t="shared" si="173"/>
        <v>133.14593756724187</v>
      </c>
      <c r="L312">
        <f t="shared" si="174"/>
        <v>133.14593756724187</v>
      </c>
      <c r="M312">
        <f t="shared" si="175"/>
        <v>0.42711005452833573</v>
      </c>
      <c r="N312">
        <f t="shared" si="176"/>
        <v>128.45645027256836</v>
      </c>
      <c r="O312">
        <f t="shared" si="177"/>
        <v>128.45645027256836</v>
      </c>
      <c r="P312">
        <f t="shared" si="178"/>
        <v>0.40568356923832438</v>
      </c>
      <c r="Q312">
        <f t="shared" si="179"/>
        <v>122.01227923751337</v>
      </c>
      <c r="R312">
        <f t="shared" si="180"/>
        <v>122.01227923751337</v>
      </c>
      <c r="S312">
        <f t="shared" si="181"/>
        <v>0.43737995631966076</v>
      </c>
      <c r="T312">
        <f t="shared" si="182"/>
        <v>131.54519780912156</v>
      </c>
      <c r="U312">
        <f t="shared" si="183"/>
        <v>131.54519780912156</v>
      </c>
      <c r="V312">
        <f t="shared" si="184"/>
        <v>0.44544339459086757</v>
      </c>
      <c r="W312">
        <f t="shared" si="185"/>
        <v>133.9703354202112</v>
      </c>
      <c r="X312">
        <f t="shared" si="186"/>
        <v>133.9703354202112</v>
      </c>
      <c r="Y312">
        <f t="shared" si="187"/>
        <v>0.34930349878860811</v>
      </c>
      <c r="Z312">
        <f t="shared" si="188"/>
        <v>105.05556365729656</v>
      </c>
      <c r="AA312">
        <f t="shared" si="189"/>
        <v>105.05556365729656</v>
      </c>
      <c r="AB312">
        <f t="shared" si="190"/>
        <v>0.45790515392469544</v>
      </c>
      <c r="AC312">
        <f t="shared" si="191"/>
        <v>137.71830002840184</v>
      </c>
      <c r="AD312">
        <f t="shared" si="192"/>
        <v>137.71830002840184</v>
      </c>
      <c r="AE312">
        <f t="shared" si="193"/>
        <v>0.40043593645232511</v>
      </c>
      <c r="AF312">
        <f t="shared" si="194"/>
        <v>120.43401557250125</v>
      </c>
      <c r="AG312">
        <f t="shared" si="195"/>
        <v>120.43401557250125</v>
      </c>
      <c r="AH312">
        <f t="shared" si="196"/>
        <v>0.42041665493036162</v>
      </c>
      <c r="AI312">
        <f t="shared" si="197"/>
        <v>126.44336174071188</v>
      </c>
      <c r="AJ312">
        <f t="shared" si="198"/>
        <v>126.44336174071188</v>
      </c>
      <c r="AK312">
        <f t="shared" si="199"/>
        <v>0.3251396159404103</v>
      </c>
      <c r="AL312">
        <f t="shared" si="200"/>
        <v>97.788100429558938</v>
      </c>
      <c r="AM312">
        <f t="shared" si="201"/>
        <v>97.788100429558938</v>
      </c>
      <c r="AN312">
        <f t="shared" si="202"/>
        <v>0.36865812628204686</v>
      </c>
      <c r="AO312">
        <f t="shared" si="203"/>
        <v>110.87660841565651</v>
      </c>
      <c r="AP312">
        <f t="shared" si="204"/>
        <v>110.87660841565651</v>
      </c>
    </row>
    <row r="313" spans="1:42">
      <c r="A313">
        <v>303</v>
      </c>
      <c r="B313">
        <f t="shared" si="167"/>
        <v>0.26741674239434676</v>
      </c>
      <c r="C313">
        <f t="shared" si="168"/>
        <v>0</v>
      </c>
      <c r="D313">
        <f t="shared" si="169"/>
        <v>-1.7976129296592023</v>
      </c>
      <c r="E313">
        <f t="shared" si="164"/>
        <v>0</v>
      </c>
      <c r="F313">
        <f t="shared" si="170"/>
        <v>0</v>
      </c>
      <c r="G313">
        <f t="shared" si="165"/>
        <v>-1.1463641953247297</v>
      </c>
      <c r="H313">
        <f t="shared" si="166"/>
        <v>0</v>
      </c>
      <c r="I313">
        <f t="shared" si="171"/>
        <v>0</v>
      </c>
      <c r="J313">
        <f t="shared" si="172"/>
        <v>-2.7211183490213076</v>
      </c>
      <c r="K313">
        <f t="shared" si="173"/>
        <v>0</v>
      </c>
      <c r="L313">
        <f t="shared" si="174"/>
        <v>0</v>
      </c>
      <c r="M313">
        <f t="shared" si="175"/>
        <v>-1.4180111261674222</v>
      </c>
      <c r="N313">
        <f t="shared" si="176"/>
        <v>0</v>
      </c>
      <c r="O313">
        <f t="shared" si="177"/>
        <v>0</v>
      </c>
      <c r="P313">
        <f t="shared" si="178"/>
        <v>-0.97015547405505476</v>
      </c>
      <c r="Q313">
        <f t="shared" si="179"/>
        <v>0</v>
      </c>
      <c r="R313">
        <f t="shared" si="180"/>
        <v>0</v>
      </c>
      <c r="S313">
        <f t="shared" si="181"/>
        <v>-1.558624628649079</v>
      </c>
      <c r="T313">
        <f t="shared" si="182"/>
        <v>0</v>
      </c>
      <c r="U313">
        <f t="shared" si="183"/>
        <v>0</v>
      </c>
      <c r="V313">
        <f t="shared" si="184"/>
        <v>-1.7007165610256734</v>
      </c>
      <c r="W313">
        <f t="shared" si="185"/>
        <v>0</v>
      </c>
      <c r="X313">
        <f t="shared" si="186"/>
        <v>0</v>
      </c>
      <c r="Y313">
        <f t="shared" si="187"/>
        <v>-1.2881192509162751</v>
      </c>
      <c r="Z313">
        <f t="shared" si="188"/>
        <v>0</v>
      </c>
      <c r="AA313">
        <f t="shared" si="189"/>
        <v>0</v>
      </c>
      <c r="AB313">
        <f t="shared" si="190"/>
        <v>-1.2354102412895287</v>
      </c>
      <c r="AC313">
        <f t="shared" si="191"/>
        <v>0</v>
      </c>
      <c r="AD313">
        <f t="shared" si="192"/>
        <v>0</v>
      </c>
      <c r="AE313">
        <f t="shared" si="193"/>
        <v>-1.1271823018825813</v>
      </c>
      <c r="AF313">
        <f t="shared" si="194"/>
        <v>0</v>
      </c>
      <c r="AG313">
        <f t="shared" si="195"/>
        <v>0</v>
      </c>
      <c r="AH313">
        <f t="shared" si="196"/>
        <v>0.3820178762280988</v>
      </c>
      <c r="AI313">
        <f t="shared" si="197"/>
        <v>0</v>
      </c>
      <c r="AJ313">
        <f t="shared" si="198"/>
        <v>0</v>
      </c>
      <c r="AK313">
        <f t="shared" si="199"/>
        <v>-1.402063288960949</v>
      </c>
      <c r="AL313">
        <f t="shared" si="200"/>
        <v>0</v>
      </c>
      <c r="AM313">
        <f t="shared" si="201"/>
        <v>0</v>
      </c>
      <c r="AN313">
        <f t="shared" si="202"/>
        <v>-8.931062918860061E-2</v>
      </c>
      <c r="AO313">
        <f t="shared" si="203"/>
        <v>0</v>
      </c>
      <c r="AP313">
        <f t="shared" si="204"/>
        <v>0</v>
      </c>
    </row>
    <row r="314" spans="1:42">
      <c r="A314">
        <v>304</v>
      </c>
      <c r="B314">
        <f t="shared" si="167"/>
        <v>-1.8250316447099746</v>
      </c>
      <c r="C314">
        <f t="shared" si="168"/>
        <v>-1.8250316447099746</v>
      </c>
      <c r="D314">
        <f t="shared" si="169"/>
        <v>0.39271570955395507</v>
      </c>
      <c r="E314">
        <f t="shared" si="164"/>
        <v>61.616890142935297</v>
      </c>
      <c r="F314">
        <f t="shared" si="170"/>
        <v>61.616890142935297</v>
      </c>
      <c r="G314">
        <f t="shared" si="165"/>
        <v>0.33834186260904908</v>
      </c>
      <c r="H314">
        <f t="shared" si="166"/>
        <v>53.085661897295815</v>
      </c>
      <c r="I314">
        <f t="shared" si="171"/>
        <v>53.085661897295815</v>
      </c>
      <c r="J314">
        <f t="shared" si="172"/>
        <v>0.38841573584383671</v>
      </c>
      <c r="K314">
        <f t="shared" si="173"/>
        <v>60.942226508993066</v>
      </c>
      <c r="L314">
        <f t="shared" si="174"/>
        <v>60.942226508993066</v>
      </c>
      <c r="M314">
        <f t="shared" si="175"/>
        <v>0.36188799773212477</v>
      </c>
      <c r="N314">
        <f t="shared" si="176"/>
        <v>56.78003822570173</v>
      </c>
      <c r="O314">
        <f t="shared" si="177"/>
        <v>56.78003822570173</v>
      </c>
      <c r="P314">
        <f t="shared" si="178"/>
        <v>0.34601675916282371</v>
      </c>
      <c r="Q314">
        <f t="shared" si="179"/>
        <v>54.289849166375134</v>
      </c>
      <c r="R314">
        <f t="shared" si="180"/>
        <v>54.289849166375134</v>
      </c>
      <c r="S314">
        <f t="shared" si="181"/>
        <v>0.36818266053254511</v>
      </c>
      <c r="T314">
        <f t="shared" si="182"/>
        <v>57.76766753826692</v>
      </c>
      <c r="U314">
        <f t="shared" si="183"/>
        <v>57.76766753826692</v>
      </c>
      <c r="V314">
        <f t="shared" si="184"/>
        <v>0.42759567541564447</v>
      </c>
      <c r="W314">
        <f t="shared" si="185"/>
        <v>67.089538606960573</v>
      </c>
      <c r="X314">
        <f t="shared" si="186"/>
        <v>67.089538606960573</v>
      </c>
      <c r="Y314">
        <f t="shared" si="187"/>
        <v>0.35468181399364296</v>
      </c>
      <c r="Z314">
        <f t="shared" si="188"/>
        <v>55.64939175304557</v>
      </c>
      <c r="AA314">
        <f t="shared" si="189"/>
        <v>55.64939175304557</v>
      </c>
      <c r="AB314">
        <f t="shared" si="190"/>
        <v>0.4027945321998847</v>
      </c>
      <c r="AC314">
        <f t="shared" si="191"/>
        <v>63.198252162931219</v>
      </c>
      <c r="AD314">
        <f t="shared" si="192"/>
        <v>63.198252162931219</v>
      </c>
      <c r="AE314">
        <f t="shared" si="193"/>
        <v>0.37769803272226066</v>
      </c>
      <c r="AF314">
        <f t="shared" si="194"/>
        <v>59.260624475357034</v>
      </c>
      <c r="AG314">
        <f t="shared" si="195"/>
        <v>59.260624475357034</v>
      </c>
      <c r="AH314">
        <f t="shared" si="196"/>
        <v>0.40048387181557366</v>
      </c>
      <c r="AI314">
        <f t="shared" si="197"/>
        <v>62.835710752964616</v>
      </c>
      <c r="AJ314">
        <f t="shared" si="198"/>
        <v>62.835710752964616</v>
      </c>
      <c r="AK314">
        <f t="shared" si="199"/>
        <v>0.3225507861434056</v>
      </c>
      <c r="AL314">
        <f t="shared" si="200"/>
        <v>50.608050230252061</v>
      </c>
      <c r="AM314">
        <f t="shared" si="201"/>
        <v>50.608050230252061</v>
      </c>
      <c r="AN314">
        <f t="shared" si="202"/>
        <v>0.29191058452687402</v>
      </c>
      <c r="AO314">
        <f t="shared" si="203"/>
        <v>45.800618566498294</v>
      </c>
      <c r="AP314">
        <f t="shared" si="204"/>
        <v>45.800618566498294</v>
      </c>
    </row>
    <row r="315" spans="1:42">
      <c r="A315">
        <v>305</v>
      </c>
      <c r="B315">
        <f t="shared" si="167"/>
        <v>-3.4896028213353603</v>
      </c>
      <c r="C315">
        <f t="shared" si="168"/>
        <v>-3.4896028213353603</v>
      </c>
      <c r="D315">
        <f t="shared" si="169"/>
        <v>0.41485868612397647</v>
      </c>
      <c r="E315">
        <f t="shared" si="164"/>
        <v>455.02838483647531</v>
      </c>
      <c r="F315">
        <f t="shared" si="170"/>
        <v>210</v>
      </c>
      <c r="G315">
        <f t="shared" si="165"/>
        <v>9.6779044489901267E-2</v>
      </c>
      <c r="H315">
        <f t="shared" si="166"/>
        <v>106.14991025425238</v>
      </c>
      <c r="I315">
        <f t="shared" si="171"/>
        <v>106.14991025425238</v>
      </c>
      <c r="J315">
        <f t="shared" si="172"/>
        <v>0.3723407522500275</v>
      </c>
      <c r="K315">
        <f t="shared" si="173"/>
        <v>408.39354886858274</v>
      </c>
      <c r="L315">
        <f t="shared" si="174"/>
        <v>210</v>
      </c>
      <c r="M315">
        <f t="shared" si="175"/>
        <v>0.21116696986988981</v>
      </c>
      <c r="N315">
        <f t="shared" si="176"/>
        <v>231.6137240091291</v>
      </c>
      <c r="O315">
        <f t="shared" si="177"/>
        <v>210</v>
      </c>
      <c r="P315">
        <f t="shared" si="178"/>
        <v>0.12821972560520978</v>
      </c>
      <c r="Q315">
        <f t="shared" si="179"/>
        <v>140.63491159223128</v>
      </c>
      <c r="R315">
        <f t="shared" si="180"/>
        <v>140.63491159223128</v>
      </c>
      <c r="S315">
        <f t="shared" si="181"/>
        <v>0.29316055574414435</v>
      </c>
      <c r="T315">
        <f t="shared" si="182"/>
        <v>321.54653774841603</v>
      </c>
      <c r="U315">
        <f t="shared" si="183"/>
        <v>210</v>
      </c>
      <c r="V315">
        <f t="shared" si="184"/>
        <v>0.31674454723659551</v>
      </c>
      <c r="W315">
        <f t="shared" si="185"/>
        <v>347.41410643082816</v>
      </c>
      <c r="X315">
        <f t="shared" si="186"/>
        <v>210</v>
      </c>
      <c r="Y315">
        <f t="shared" si="187"/>
        <v>0.39986060432220866</v>
      </c>
      <c r="Z315">
        <f t="shared" si="188"/>
        <v>438.5780773795783</v>
      </c>
      <c r="AA315">
        <f t="shared" si="189"/>
        <v>210</v>
      </c>
      <c r="AB315">
        <f t="shared" si="190"/>
        <v>0.34438074532666413</v>
      </c>
      <c r="AC315">
        <f t="shared" si="191"/>
        <v>377.72624644514337</v>
      </c>
      <c r="AD315">
        <f t="shared" si="192"/>
        <v>210</v>
      </c>
      <c r="AE315">
        <f t="shared" si="193"/>
        <v>0.27874682869992717</v>
      </c>
      <c r="AF315">
        <f t="shared" si="194"/>
        <v>305.7371666160879</v>
      </c>
      <c r="AG315">
        <f t="shared" si="195"/>
        <v>210</v>
      </c>
      <c r="AH315">
        <f t="shared" si="196"/>
        <v>0.35272079319176419</v>
      </c>
      <c r="AI315">
        <f t="shared" si="197"/>
        <v>386.87383967736338</v>
      </c>
      <c r="AJ315">
        <f t="shared" si="198"/>
        <v>210</v>
      </c>
      <c r="AK315">
        <f t="shared" si="199"/>
        <v>3.177717996373508E-2</v>
      </c>
      <c r="AL315">
        <f t="shared" si="200"/>
        <v>34.854082503735484</v>
      </c>
      <c r="AM315">
        <f t="shared" si="201"/>
        <v>34.854082503735484</v>
      </c>
      <c r="AN315">
        <f t="shared" si="202"/>
        <v>0.2701422271907723</v>
      </c>
      <c r="AO315">
        <f t="shared" si="203"/>
        <v>296.29940369143219</v>
      </c>
      <c r="AP315">
        <f t="shared" si="204"/>
        <v>210</v>
      </c>
    </row>
    <row r="316" spans="1:42">
      <c r="A316">
        <v>306</v>
      </c>
      <c r="B316">
        <f t="shared" si="167"/>
        <v>-4.3058015551646038</v>
      </c>
      <c r="C316">
        <f t="shared" si="168"/>
        <v>-4.3058015551646038</v>
      </c>
      <c r="D316">
        <f t="shared" si="169"/>
        <v>0.3002004698033689</v>
      </c>
      <c r="E316">
        <f t="shared" si="164"/>
        <v>618.56266248079589</v>
      </c>
      <c r="F316">
        <f t="shared" si="170"/>
        <v>210</v>
      </c>
      <c r="G316">
        <f t="shared" si="165"/>
        <v>3.0416012943051851E-2</v>
      </c>
      <c r="H316">
        <f t="shared" si="166"/>
        <v>62.672153579332488</v>
      </c>
      <c r="I316">
        <f t="shared" si="171"/>
        <v>62.672153579332488</v>
      </c>
      <c r="J316">
        <f t="shared" si="172"/>
        <v>0.28595951482721421</v>
      </c>
      <c r="K316">
        <f t="shared" si="173"/>
        <v>589.21919399092565</v>
      </c>
      <c r="L316">
        <f t="shared" si="174"/>
        <v>210</v>
      </c>
      <c r="M316">
        <f t="shared" si="175"/>
        <v>0.1500278148708728</v>
      </c>
      <c r="N316">
        <f t="shared" si="176"/>
        <v>309.13210986474473</v>
      </c>
      <c r="O316">
        <f t="shared" si="177"/>
        <v>210</v>
      </c>
      <c r="P316">
        <f t="shared" si="178"/>
        <v>6.0269600501735021E-2</v>
      </c>
      <c r="Q316">
        <f t="shared" si="179"/>
        <v>124.18543041396917</v>
      </c>
      <c r="R316">
        <f t="shared" si="180"/>
        <v>124.18543041396917</v>
      </c>
      <c r="S316">
        <f t="shared" si="181"/>
        <v>0.17003948699459315</v>
      </c>
      <c r="T316">
        <f t="shared" si="182"/>
        <v>350.36613324135391</v>
      </c>
      <c r="U316">
        <f t="shared" si="183"/>
        <v>210</v>
      </c>
      <c r="V316">
        <f t="shared" si="184"/>
        <v>0.23278395073646774</v>
      </c>
      <c r="W316">
        <f t="shared" si="185"/>
        <v>479.65101601827007</v>
      </c>
      <c r="X316">
        <f t="shared" si="186"/>
        <v>210</v>
      </c>
      <c r="Y316">
        <f t="shared" si="187"/>
        <v>0.28114471341251723</v>
      </c>
      <c r="Z316">
        <f t="shared" si="188"/>
        <v>579.29830218038978</v>
      </c>
      <c r="AA316">
        <f t="shared" si="189"/>
        <v>210</v>
      </c>
      <c r="AB316">
        <f t="shared" si="190"/>
        <v>0.30312644130867106</v>
      </c>
      <c r="AC316">
        <f t="shared" si="191"/>
        <v>624.59162281469582</v>
      </c>
      <c r="AD316">
        <f t="shared" si="192"/>
        <v>210</v>
      </c>
      <c r="AE316">
        <f t="shared" si="193"/>
        <v>0.19013130664766875</v>
      </c>
      <c r="AF316">
        <f t="shared" si="194"/>
        <v>391.76530049392613</v>
      </c>
      <c r="AG316">
        <f t="shared" si="195"/>
        <v>210</v>
      </c>
      <c r="AH316">
        <f t="shared" si="196"/>
        <v>0.19436900404925994</v>
      </c>
      <c r="AI316">
        <f t="shared" si="197"/>
        <v>400.49707026508315</v>
      </c>
      <c r="AJ316">
        <f t="shared" si="198"/>
        <v>210</v>
      </c>
      <c r="AK316">
        <f t="shared" si="199"/>
        <v>2.8780043719567328E-4</v>
      </c>
      <c r="AL316">
        <f t="shared" si="200"/>
        <v>0.59301241204418309</v>
      </c>
      <c r="AM316">
        <f t="shared" si="201"/>
        <v>0.59301241204418309</v>
      </c>
      <c r="AN316">
        <f t="shared" si="202"/>
        <v>0.15983154326891835</v>
      </c>
      <c r="AO316">
        <f t="shared" si="203"/>
        <v>329.3326789847921</v>
      </c>
      <c r="AP316">
        <f t="shared" si="204"/>
        <v>210</v>
      </c>
    </row>
    <row r="317" spans="1:42">
      <c r="A317">
        <v>307</v>
      </c>
      <c r="B317">
        <f t="shared" si="167"/>
        <v>-4.0596245370570809</v>
      </c>
      <c r="C317">
        <f t="shared" si="168"/>
        <v>-4.0596245370570809</v>
      </c>
      <c r="D317">
        <f t="shared" si="169"/>
        <v>0.33030791911791896</v>
      </c>
      <c r="E317">
        <f t="shared" si="164"/>
        <v>570.40969139135109</v>
      </c>
      <c r="F317">
        <f t="shared" si="170"/>
        <v>210</v>
      </c>
      <c r="G317">
        <f t="shared" si="165"/>
        <v>5.0528675322436489E-2</v>
      </c>
      <c r="H317">
        <f t="shared" si="166"/>
        <v>87.258114107749833</v>
      </c>
      <c r="I317">
        <f t="shared" si="171"/>
        <v>87.258114107749833</v>
      </c>
      <c r="J317">
        <f t="shared" si="172"/>
        <v>0.31343060608880635</v>
      </c>
      <c r="K317">
        <f t="shared" si="173"/>
        <v>541.26421119166343</v>
      </c>
      <c r="L317">
        <f t="shared" si="174"/>
        <v>210</v>
      </c>
      <c r="M317">
        <f t="shared" si="175"/>
        <v>0.16666938129494135</v>
      </c>
      <c r="N317">
        <f t="shared" si="176"/>
        <v>287.82183183108992</v>
      </c>
      <c r="O317">
        <f t="shared" si="177"/>
        <v>210</v>
      </c>
      <c r="P317">
        <f t="shared" si="178"/>
        <v>8.235167902597984E-2</v>
      </c>
      <c r="Q317">
        <f t="shared" si="179"/>
        <v>142.2133503314497</v>
      </c>
      <c r="R317">
        <f t="shared" si="180"/>
        <v>142.2133503314497</v>
      </c>
      <c r="S317">
        <f t="shared" si="181"/>
        <v>0.20222074595472783</v>
      </c>
      <c r="T317">
        <f t="shared" si="182"/>
        <v>349.21558526662506</v>
      </c>
      <c r="U317">
        <f t="shared" si="183"/>
        <v>210</v>
      </c>
      <c r="V317">
        <f t="shared" si="184"/>
        <v>0.26274369384015328</v>
      </c>
      <c r="W317">
        <f t="shared" si="185"/>
        <v>453.73283728290437</v>
      </c>
      <c r="X317">
        <f t="shared" si="186"/>
        <v>210</v>
      </c>
      <c r="Y317">
        <f t="shared" si="187"/>
        <v>0.31701270495078326</v>
      </c>
      <c r="Z317">
        <f t="shared" si="188"/>
        <v>547.45014797407555</v>
      </c>
      <c r="AA317">
        <f t="shared" si="189"/>
        <v>210</v>
      </c>
      <c r="AB317">
        <f t="shared" si="190"/>
        <v>0.31558299842491172</v>
      </c>
      <c r="AC317">
        <f t="shared" si="191"/>
        <v>544.98118368045391</v>
      </c>
      <c r="AD317">
        <f t="shared" si="192"/>
        <v>210</v>
      </c>
      <c r="AE317">
        <f t="shared" si="193"/>
        <v>0.21530137315898623</v>
      </c>
      <c r="AF317">
        <f t="shared" si="194"/>
        <v>371.80455784321856</v>
      </c>
      <c r="AG317">
        <f t="shared" si="195"/>
        <v>210</v>
      </c>
      <c r="AH317">
        <f t="shared" si="196"/>
        <v>0.22538730833080778</v>
      </c>
      <c r="AI317">
        <f t="shared" si="197"/>
        <v>389.22198817342525</v>
      </c>
      <c r="AJ317">
        <f t="shared" si="198"/>
        <v>210</v>
      </c>
      <c r="AK317">
        <f t="shared" si="199"/>
        <v>9.7163802307138059E-3</v>
      </c>
      <c r="AL317">
        <f t="shared" si="200"/>
        <v>16.779244844153723</v>
      </c>
      <c r="AM317">
        <f t="shared" si="201"/>
        <v>16.779244844153723</v>
      </c>
      <c r="AN317">
        <f t="shared" si="202"/>
        <v>0.19457622266516039</v>
      </c>
      <c r="AO317">
        <f t="shared" si="203"/>
        <v>336.01423610708684</v>
      </c>
      <c r="AP317">
        <f t="shared" si="204"/>
        <v>210</v>
      </c>
    </row>
    <row r="318" spans="1:42">
      <c r="A318">
        <v>308</v>
      </c>
      <c r="B318">
        <f t="shared" si="167"/>
        <v>-2.7995771993047782</v>
      </c>
      <c r="C318">
        <f t="shared" si="168"/>
        <v>-2.7995771993047782</v>
      </c>
      <c r="D318">
        <f t="shared" si="169"/>
        <v>0.45008783649439144</v>
      </c>
      <c r="E318">
        <f t="shared" si="164"/>
        <v>254.90885554081549</v>
      </c>
      <c r="F318">
        <f t="shared" si="170"/>
        <v>210</v>
      </c>
      <c r="G318">
        <f t="shared" si="165"/>
        <v>0.38049059743295377</v>
      </c>
      <c r="H318">
        <f t="shared" si="166"/>
        <v>215.49221034522225</v>
      </c>
      <c r="I318">
        <f t="shared" si="171"/>
        <v>210</v>
      </c>
      <c r="J318">
        <f t="shared" si="172"/>
        <v>0.43487136970068191</v>
      </c>
      <c r="K318">
        <f t="shared" si="173"/>
        <v>246.29095516392394</v>
      </c>
      <c r="L318">
        <f t="shared" si="174"/>
        <v>210</v>
      </c>
      <c r="M318">
        <f t="shared" si="175"/>
        <v>0.38484641893498728</v>
      </c>
      <c r="N318">
        <f t="shared" si="176"/>
        <v>217.95914542765317</v>
      </c>
      <c r="O318">
        <f t="shared" si="177"/>
        <v>210</v>
      </c>
      <c r="P318">
        <f t="shared" si="178"/>
        <v>0.35185702970532151</v>
      </c>
      <c r="Q318">
        <f t="shared" si="179"/>
        <v>199.27548687997455</v>
      </c>
      <c r="R318">
        <f t="shared" si="180"/>
        <v>199.27548687997455</v>
      </c>
      <c r="S318">
        <f t="shared" si="181"/>
        <v>0.40612904503899117</v>
      </c>
      <c r="T318">
        <f t="shared" si="182"/>
        <v>230.01263682019896</v>
      </c>
      <c r="U318">
        <f t="shared" si="183"/>
        <v>210</v>
      </c>
      <c r="V318">
        <f t="shared" si="184"/>
        <v>0.41172998930213822</v>
      </c>
      <c r="W318">
        <f t="shared" si="185"/>
        <v>233.18475163047</v>
      </c>
      <c r="X318">
        <f t="shared" si="186"/>
        <v>210</v>
      </c>
      <c r="Y318">
        <f t="shared" si="187"/>
        <v>0.45111085982391708</v>
      </c>
      <c r="Z318">
        <f t="shared" si="188"/>
        <v>255.48824846143307</v>
      </c>
      <c r="AA318">
        <f t="shared" si="189"/>
        <v>210</v>
      </c>
      <c r="AB318">
        <f t="shared" si="190"/>
        <v>0.4360161479323254</v>
      </c>
      <c r="AC318">
        <f t="shared" si="191"/>
        <v>246.939304408705</v>
      </c>
      <c r="AD318">
        <f t="shared" si="192"/>
        <v>210</v>
      </c>
      <c r="AE318">
        <f t="shared" si="193"/>
        <v>0.36520020910866352</v>
      </c>
      <c r="AF318">
        <f t="shared" si="194"/>
        <v>206.83244424517116</v>
      </c>
      <c r="AG318">
        <f t="shared" si="195"/>
        <v>206.83244424517116</v>
      </c>
      <c r="AH318">
        <f t="shared" si="196"/>
        <v>0.39507597498505276</v>
      </c>
      <c r="AI318">
        <f t="shared" si="197"/>
        <v>223.75269107359352</v>
      </c>
      <c r="AJ318">
        <f t="shared" si="198"/>
        <v>210</v>
      </c>
      <c r="AK318">
        <f t="shared" si="199"/>
        <v>0.21277090062235682</v>
      </c>
      <c r="AL318">
        <f t="shared" si="200"/>
        <v>120.50356035495622</v>
      </c>
      <c r="AM318">
        <f t="shared" si="201"/>
        <v>120.50356035495622</v>
      </c>
      <c r="AN318">
        <f t="shared" si="202"/>
        <v>0.35248739408094987</v>
      </c>
      <c r="AO318">
        <f t="shared" si="203"/>
        <v>199.63249599805394</v>
      </c>
      <c r="AP318">
        <f t="shared" si="204"/>
        <v>199.63249599805394</v>
      </c>
    </row>
    <row r="319" spans="1:42">
      <c r="A319">
        <v>309</v>
      </c>
      <c r="B319">
        <f t="shared" si="167"/>
        <v>-0.82773008240318968</v>
      </c>
      <c r="C319">
        <f t="shared" si="168"/>
        <v>0</v>
      </c>
      <c r="D319">
        <f t="shared" si="169"/>
        <v>-0.53894434608373665</v>
      </c>
      <c r="E319">
        <f t="shared" si="164"/>
        <v>0</v>
      </c>
      <c r="F319">
        <f t="shared" si="170"/>
        <v>0</v>
      </c>
      <c r="G319">
        <f t="shared" si="165"/>
        <v>-0.38495760724510442</v>
      </c>
      <c r="H319">
        <f t="shared" si="166"/>
        <v>0</v>
      </c>
      <c r="I319">
        <f t="shared" si="171"/>
        <v>0</v>
      </c>
      <c r="J319">
        <f t="shared" si="172"/>
        <v>-0.59183544170220737</v>
      </c>
      <c r="K319">
        <f t="shared" si="173"/>
        <v>0</v>
      </c>
      <c r="L319">
        <f t="shared" si="174"/>
        <v>0</v>
      </c>
      <c r="M319">
        <f t="shared" si="175"/>
        <v>-0.44132488450434137</v>
      </c>
      <c r="N319">
        <f t="shared" si="176"/>
        <v>0</v>
      </c>
      <c r="O319">
        <f t="shared" si="177"/>
        <v>0</v>
      </c>
      <c r="P319">
        <f t="shared" si="178"/>
        <v>-0.35076742648479797</v>
      </c>
      <c r="Q319">
        <f t="shared" si="179"/>
        <v>0</v>
      </c>
      <c r="R319">
        <f t="shared" si="180"/>
        <v>0</v>
      </c>
      <c r="S319">
        <f t="shared" si="181"/>
        <v>-0.439878216281683</v>
      </c>
      <c r="T319">
        <f t="shared" si="182"/>
        <v>0</v>
      </c>
      <c r="U319">
        <f t="shared" si="183"/>
        <v>0</v>
      </c>
      <c r="V319">
        <f t="shared" si="184"/>
        <v>-0.24569984211938234</v>
      </c>
      <c r="W319">
        <f t="shared" si="185"/>
        <v>0</v>
      </c>
      <c r="X319">
        <f t="shared" si="186"/>
        <v>0</v>
      </c>
      <c r="Y319">
        <f t="shared" si="187"/>
        <v>-0.22784304553281287</v>
      </c>
      <c r="Z319">
        <f t="shared" si="188"/>
        <v>0</v>
      </c>
      <c r="AA319">
        <f t="shared" si="189"/>
        <v>0</v>
      </c>
      <c r="AB319">
        <f t="shared" si="190"/>
        <v>-0.22215482026369204</v>
      </c>
      <c r="AC319">
        <f t="shared" si="191"/>
        <v>0</v>
      </c>
      <c r="AD319">
        <f t="shared" si="192"/>
        <v>0</v>
      </c>
      <c r="AE319">
        <f t="shared" si="193"/>
        <v>-0.26632144014345904</v>
      </c>
      <c r="AF319">
        <f t="shared" si="194"/>
        <v>0</v>
      </c>
      <c r="AG319">
        <f t="shared" si="195"/>
        <v>0</v>
      </c>
      <c r="AH319">
        <f t="shared" si="196"/>
        <v>0.10207016756002063</v>
      </c>
      <c r="AI319">
        <f t="shared" si="197"/>
        <v>0</v>
      </c>
      <c r="AJ319">
        <f t="shared" si="198"/>
        <v>0</v>
      </c>
      <c r="AK319">
        <f t="shared" si="199"/>
        <v>-0.34684134123494337</v>
      </c>
      <c r="AL319">
        <f t="shared" si="200"/>
        <v>0</v>
      </c>
      <c r="AM319">
        <f t="shared" si="201"/>
        <v>0</v>
      </c>
      <c r="AN319">
        <f t="shared" si="202"/>
        <v>-6.7784234345486305E-2</v>
      </c>
      <c r="AO319">
        <f t="shared" si="203"/>
        <v>0</v>
      </c>
      <c r="AP319">
        <f t="shared" si="204"/>
        <v>0</v>
      </c>
    </row>
    <row r="320" spans="1:42">
      <c r="A320">
        <v>310</v>
      </c>
      <c r="B320">
        <f t="shared" si="167"/>
        <v>1.3727297567100394</v>
      </c>
      <c r="C320">
        <f t="shared" si="168"/>
        <v>0</v>
      </c>
      <c r="D320">
        <f t="shared" si="169"/>
        <v>0.18910523444982497</v>
      </c>
      <c r="E320">
        <f t="shared" si="164"/>
        <v>0</v>
      </c>
      <c r="F320">
        <f t="shared" si="170"/>
        <v>0</v>
      </c>
      <c r="G320">
        <f t="shared" si="165"/>
        <v>0.11058494752700443</v>
      </c>
      <c r="H320">
        <f t="shared" si="166"/>
        <v>0</v>
      </c>
      <c r="I320">
        <f t="shared" si="171"/>
        <v>0</v>
      </c>
      <c r="J320">
        <f t="shared" si="172"/>
        <v>0.18885442799519048</v>
      </c>
      <c r="K320">
        <f t="shared" si="173"/>
        <v>0</v>
      </c>
      <c r="L320">
        <f t="shared" si="174"/>
        <v>0</v>
      </c>
      <c r="M320">
        <f t="shared" si="175"/>
        <v>0.14656822110571355</v>
      </c>
      <c r="N320">
        <f t="shared" si="176"/>
        <v>0</v>
      </c>
      <c r="O320">
        <f t="shared" si="177"/>
        <v>0</v>
      </c>
      <c r="P320">
        <f t="shared" si="178"/>
        <v>0.106274202572743</v>
      </c>
      <c r="Q320">
        <f t="shared" si="179"/>
        <v>0</v>
      </c>
      <c r="R320">
        <f t="shared" si="180"/>
        <v>0</v>
      </c>
      <c r="S320">
        <f t="shared" si="181"/>
        <v>0.14415196235790795</v>
      </c>
      <c r="T320">
        <f t="shared" si="182"/>
        <v>0</v>
      </c>
      <c r="U320">
        <f t="shared" si="183"/>
        <v>0</v>
      </c>
      <c r="V320">
        <f t="shared" si="184"/>
        <v>0.29262890768100913</v>
      </c>
      <c r="W320">
        <f t="shared" si="185"/>
        <v>0</v>
      </c>
      <c r="X320">
        <f t="shared" si="186"/>
        <v>0</v>
      </c>
      <c r="Y320">
        <f t="shared" si="187"/>
        <v>0.22860510915573728</v>
      </c>
      <c r="Z320">
        <f t="shared" si="188"/>
        <v>0</v>
      </c>
      <c r="AA320">
        <f t="shared" si="189"/>
        <v>0</v>
      </c>
      <c r="AB320">
        <f t="shared" si="190"/>
        <v>0.23799173740892243</v>
      </c>
      <c r="AC320">
        <f t="shared" si="191"/>
        <v>0</v>
      </c>
      <c r="AD320">
        <f t="shared" si="192"/>
        <v>0</v>
      </c>
      <c r="AE320">
        <f t="shared" si="193"/>
        <v>0.2469673603155329</v>
      </c>
      <c r="AF320">
        <f t="shared" si="194"/>
        <v>0</v>
      </c>
      <c r="AG320">
        <f t="shared" si="195"/>
        <v>0</v>
      </c>
      <c r="AH320">
        <f t="shared" si="196"/>
        <v>0.29259684172921019</v>
      </c>
      <c r="AI320">
        <f t="shared" si="197"/>
        <v>0</v>
      </c>
      <c r="AJ320">
        <f t="shared" si="198"/>
        <v>0</v>
      </c>
      <c r="AK320">
        <f t="shared" si="199"/>
        <v>0.16471817555324186</v>
      </c>
      <c r="AL320">
        <f t="shared" si="200"/>
        <v>0</v>
      </c>
      <c r="AM320">
        <f t="shared" si="201"/>
        <v>0</v>
      </c>
      <c r="AN320">
        <f t="shared" si="202"/>
        <v>0.13571551846611329</v>
      </c>
      <c r="AO320">
        <f t="shared" si="203"/>
        <v>0</v>
      </c>
      <c r="AP320">
        <f t="shared" si="204"/>
        <v>0</v>
      </c>
    </row>
    <row r="321" spans="1:42">
      <c r="A321">
        <v>311</v>
      </c>
      <c r="B321">
        <f t="shared" si="167"/>
        <v>3.2560696759545911</v>
      </c>
      <c r="C321">
        <f t="shared" si="168"/>
        <v>3.2560696759545911</v>
      </c>
      <c r="D321">
        <f t="shared" si="169"/>
        <v>0.42067963578832268</v>
      </c>
      <c r="E321">
        <f t="shared" si="164"/>
        <v>374.83735236497068</v>
      </c>
      <c r="F321">
        <f t="shared" si="170"/>
        <v>210</v>
      </c>
      <c r="G321">
        <f t="shared" si="165"/>
        <v>0.22323479014295522</v>
      </c>
      <c r="H321">
        <f t="shared" si="166"/>
        <v>198.90845806246631</v>
      </c>
      <c r="I321">
        <f t="shared" si="171"/>
        <v>198.90845806246631</v>
      </c>
      <c r="J321">
        <f t="shared" si="172"/>
        <v>0.39458041546145312</v>
      </c>
      <c r="K321">
        <f t="shared" si="173"/>
        <v>351.58221516827405</v>
      </c>
      <c r="L321">
        <f t="shared" si="174"/>
        <v>210</v>
      </c>
      <c r="M321">
        <f t="shared" si="175"/>
        <v>0.26994726256222945</v>
      </c>
      <c r="N321">
        <f t="shared" si="176"/>
        <v>240.53058091909284</v>
      </c>
      <c r="O321">
        <f t="shared" si="177"/>
        <v>210</v>
      </c>
      <c r="P321">
        <f t="shared" si="178"/>
        <v>0.20390781802311708</v>
      </c>
      <c r="Q321">
        <f t="shared" si="179"/>
        <v>181.68758392850421</v>
      </c>
      <c r="R321">
        <f t="shared" si="180"/>
        <v>181.68758392850421</v>
      </c>
      <c r="S321">
        <f t="shared" si="181"/>
        <v>0.33411825096455061</v>
      </c>
      <c r="T321">
        <f t="shared" si="182"/>
        <v>297.70873109575751</v>
      </c>
      <c r="U321">
        <f t="shared" si="183"/>
        <v>210</v>
      </c>
      <c r="V321">
        <f t="shared" si="184"/>
        <v>0.35644930583411494</v>
      </c>
      <c r="W321">
        <f t="shared" si="185"/>
        <v>317.60632720149403</v>
      </c>
      <c r="X321">
        <f t="shared" si="186"/>
        <v>210</v>
      </c>
      <c r="Y321">
        <f t="shared" si="187"/>
        <v>0.42032936512914365</v>
      </c>
      <c r="Z321">
        <f t="shared" si="188"/>
        <v>374.52525138520309</v>
      </c>
      <c r="AA321">
        <f t="shared" si="189"/>
        <v>210</v>
      </c>
      <c r="AB321">
        <f t="shared" si="190"/>
        <v>0.37539394703323026</v>
      </c>
      <c r="AC321">
        <f t="shared" si="191"/>
        <v>334.48653376360551</v>
      </c>
      <c r="AD321">
        <f t="shared" si="192"/>
        <v>210</v>
      </c>
      <c r="AE321">
        <f t="shared" si="193"/>
        <v>0.30682289227610782</v>
      </c>
      <c r="AF321">
        <f t="shared" si="194"/>
        <v>273.38780107627758</v>
      </c>
      <c r="AG321">
        <f t="shared" si="195"/>
        <v>210</v>
      </c>
      <c r="AH321">
        <f t="shared" si="196"/>
        <v>0.36942268754517982</v>
      </c>
      <c r="AI321">
        <f t="shared" si="197"/>
        <v>329.16597411114998</v>
      </c>
      <c r="AJ321">
        <f t="shared" si="198"/>
        <v>210</v>
      </c>
      <c r="AK321">
        <f t="shared" si="199"/>
        <v>9.3032923997110939E-2</v>
      </c>
      <c r="AL321">
        <f t="shared" si="200"/>
        <v>82.894944150316761</v>
      </c>
      <c r="AM321">
        <f t="shared" si="201"/>
        <v>82.894944150316761</v>
      </c>
      <c r="AN321">
        <f t="shared" si="202"/>
        <v>0.29913059405757436</v>
      </c>
      <c r="AO321">
        <f t="shared" si="203"/>
        <v>266.53374765286037</v>
      </c>
      <c r="AP321">
        <f t="shared" si="204"/>
        <v>210</v>
      </c>
    </row>
    <row r="322" spans="1:42">
      <c r="A322">
        <v>312</v>
      </c>
      <c r="B322">
        <f t="shared" si="167"/>
        <v>4.3495667840239784</v>
      </c>
      <c r="C322">
        <f t="shared" si="168"/>
        <v>4.3495667840239784</v>
      </c>
      <c r="D322">
        <f t="shared" si="169"/>
        <v>0.29484798231386744</v>
      </c>
      <c r="E322">
        <f t="shared" si="164"/>
        <v>626.24817586725248</v>
      </c>
      <c r="F322">
        <f t="shared" si="170"/>
        <v>210</v>
      </c>
      <c r="G322">
        <f t="shared" si="165"/>
        <v>2.6840393745240942E-2</v>
      </c>
      <c r="H322">
        <f t="shared" si="166"/>
        <v>57.008182625523084</v>
      </c>
      <c r="I322">
        <f t="shared" si="171"/>
        <v>57.008182625523084</v>
      </c>
      <c r="J322">
        <f t="shared" si="172"/>
        <v>0.28094755494523477</v>
      </c>
      <c r="K322">
        <f t="shared" si="173"/>
        <v>596.7240895395571</v>
      </c>
      <c r="L322">
        <f t="shared" si="174"/>
        <v>210</v>
      </c>
      <c r="M322">
        <f t="shared" si="175"/>
        <v>0.1470692853999791</v>
      </c>
      <c r="N322">
        <f t="shared" si="176"/>
        <v>312.37070365906141</v>
      </c>
      <c r="O322">
        <f t="shared" si="177"/>
        <v>210</v>
      </c>
      <c r="P322">
        <f t="shared" si="178"/>
        <v>5.6343859473049152E-2</v>
      </c>
      <c r="Q322">
        <f t="shared" si="179"/>
        <v>119.6726494087265</v>
      </c>
      <c r="R322">
        <f t="shared" si="180"/>
        <v>119.6726494087265</v>
      </c>
      <c r="S322">
        <f t="shared" si="181"/>
        <v>0.16476121147443301</v>
      </c>
      <c r="T322">
        <f t="shared" si="182"/>
        <v>349.94781829541256</v>
      </c>
      <c r="U322">
        <f t="shared" si="183"/>
        <v>210</v>
      </c>
      <c r="V322">
        <f t="shared" si="184"/>
        <v>0.22745772238428186</v>
      </c>
      <c r="W322">
        <f t="shared" si="185"/>
        <v>483.11330676986933</v>
      </c>
      <c r="X322">
        <f t="shared" si="186"/>
        <v>210</v>
      </c>
      <c r="Y322">
        <f t="shared" si="187"/>
        <v>0.2747681195677063</v>
      </c>
      <c r="Z322">
        <f t="shared" si="188"/>
        <v>583.59915613252679</v>
      </c>
      <c r="AA322">
        <f t="shared" si="189"/>
        <v>210</v>
      </c>
      <c r="AB322">
        <f t="shared" si="190"/>
        <v>0.30091192072838668</v>
      </c>
      <c r="AC322">
        <f t="shared" si="191"/>
        <v>639.12779722623998</v>
      </c>
      <c r="AD322">
        <f t="shared" si="192"/>
        <v>210</v>
      </c>
      <c r="AE322">
        <f t="shared" si="193"/>
        <v>0.18579743685332195</v>
      </c>
      <c r="AF322">
        <f t="shared" si="194"/>
        <v>394.62812326910552</v>
      </c>
      <c r="AG322">
        <f t="shared" si="195"/>
        <v>210</v>
      </c>
      <c r="AH322">
        <f t="shared" si="196"/>
        <v>0.18885458521297871</v>
      </c>
      <c r="AI322">
        <f t="shared" si="197"/>
        <v>401.12141370496329</v>
      </c>
      <c r="AJ322">
        <f t="shared" si="198"/>
        <v>210</v>
      </c>
      <c r="AK322">
        <f t="shared" si="199"/>
        <v>-1.3884078281183598E-3</v>
      </c>
      <c r="AL322">
        <f t="shared" si="200"/>
        <v>-2.9489361361590114</v>
      </c>
      <c r="AM322">
        <f t="shared" si="201"/>
        <v>-2.9489361361590114</v>
      </c>
      <c r="AN322">
        <f t="shared" si="202"/>
        <v>0.1535214127203326</v>
      </c>
      <c r="AO322">
        <f t="shared" si="203"/>
        <v>326.07482648576388</v>
      </c>
      <c r="AP322">
        <f t="shared" si="204"/>
        <v>210</v>
      </c>
    </row>
    <row r="323" spans="1:42">
      <c r="A323">
        <v>313</v>
      </c>
      <c r="B323">
        <f t="shared" si="167"/>
        <v>4.3723250022669573</v>
      </c>
      <c r="C323">
        <f t="shared" si="168"/>
        <v>4.3723250022669573</v>
      </c>
      <c r="D323">
        <f t="shared" si="169"/>
        <v>0.29206465222275102</v>
      </c>
      <c r="E323">
        <f t="shared" si="164"/>
        <v>630.12485560476284</v>
      </c>
      <c r="F323">
        <f t="shared" si="170"/>
        <v>210</v>
      </c>
      <c r="G323">
        <f t="shared" si="165"/>
        <v>2.4981047314789617E-2</v>
      </c>
      <c r="H323">
        <f t="shared" si="166"/>
        <v>53.896213431819611</v>
      </c>
      <c r="I323">
        <f t="shared" si="171"/>
        <v>53.896213431819611</v>
      </c>
      <c r="J323">
        <f t="shared" si="172"/>
        <v>0.27832601059153311</v>
      </c>
      <c r="K323">
        <f t="shared" si="173"/>
        <v>600.48395415300411</v>
      </c>
      <c r="L323">
        <f t="shared" si="174"/>
        <v>210</v>
      </c>
      <c r="M323">
        <f t="shared" si="175"/>
        <v>0.1455308298467537</v>
      </c>
      <c r="N323">
        <f t="shared" si="176"/>
        <v>313.98045756419543</v>
      </c>
      <c r="O323">
        <f t="shared" si="177"/>
        <v>210</v>
      </c>
      <c r="P323">
        <f t="shared" si="178"/>
        <v>5.4302447296653955E-2</v>
      </c>
      <c r="Q323">
        <f t="shared" si="179"/>
        <v>117.15666891347246</v>
      </c>
      <c r="R323">
        <f t="shared" si="180"/>
        <v>117.15666891347246</v>
      </c>
      <c r="S323">
        <f t="shared" si="181"/>
        <v>0.16206324277102979</v>
      </c>
      <c r="T323">
        <f t="shared" si="182"/>
        <v>349.64887627705843</v>
      </c>
      <c r="U323">
        <f t="shared" si="183"/>
        <v>210</v>
      </c>
      <c r="V323">
        <f t="shared" si="184"/>
        <v>0.22468804722411129</v>
      </c>
      <c r="W323">
        <f t="shared" si="185"/>
        <v>484.76089877945338</v>
      </c>
      <c r="X323">
        <f t="shared" si="186"/>
        <v>210</v>
      </c>
      <c r="Y323">
        <f t="shared" si="187"/>
        <v>0.27145224716970429</v>
      </c>
      <c r="Z323">
        <f t="shared" si="188"/>
        <v>585.65391857465625</v>
      </c>
      <c r="AA323">
        <f t="shared" si="189"/>
        <v>210</v>
      </c>
      <c r="AB323">
        <f t="shared" si="190"/>
        <v>0.29976035488529196</v>
      </c>
      <c r="AC323">
        <f t="shared" si="191"/>
        <v>646.72821206062167</v>
      </c>
      <c r="AD323">
        <f t="shared" si="192"/>
        <v>210</v>
      </c>
      <c r="AE323">
        <f t="shared" si="193"/>
        <v>0.18356059983019779</v>
      </c>
      <c r="AF323">
        <f t="shared" si="194"/>
        <v>396.02908322678894</v>
      </c>
      <c r="AG323">
        <f t="shared" si="195"/>
        <v>210</v>
      </c>
      <c r="AH323">
        <f t="shared" si="196"/>
        <v>0.18598704971436342</v>
      </c>
      <c r="AI323">
        <f t="shared" si="197"/>
        <v>401.2641103731961</v>
      </c>
      <c r="AJ323">
        <f t="shared" si="198"/>
        <v>210</v>
      </c>
      <c r="AK323">
        <f t="shared" si="199"/>
        <v>-2.2600475868244652E-3</v>
      </c>
      <c r="AL323">
        <f t="shared" si="200"/>
        <v>-4.8760168287038077</v>
      </c>
      <c r="AM323">
        <f t="shared" si="201"/>
        <v>-4.8760168287038077</v>
      </c>
      <c r="AN323">
        <f t="shared" si="202"/>
        <v>0.15022420516195933</v>
      </c>
      <c r="AO323">
        <f t="shared" si="203"/>
        <v>324.10634037913246</v>
      </c>
      <c r="AP323">
        <f t="shared" si="204"/>
        <v>210</v>
      </c>
    </row>
    <row r="324" spans="1:42">
      <c r="A324">
        <v>314</v>
      </c>
      <c r="B324">
        <f t="shared" si="167"/>
        <v>3.3074486668935035</v>
      </c>
      <c r="C324">
        <f t="shared" si="168"/>
        <v>3.3074486668935035</v>
      </c>
      <c r="D324">
        <f t="shared" si="169"/>
        <v>0.41697459451333918</v>
      </c>
      <c r="E324">
        <f t="shared" si="164"/>
        <v>389.40294858246409</v>
      </c>
      <c r="F324">
        <f t="shared" si="170"/>
        <v>210</v>
      </c>
      <c r="G324">
        <f t="shared" si="165"/>
        <v>0.19808557112664893</v>
      </c>
      <c r="H324">
        <f t="shared" si="166"/>
        <v>184.98754236666312</v>
      </c>
      <c r="I324">
        <f t="shared" si="171"/>
        <v>184.98754236666312</v>
      </c>
      <c r="J324">
        <f t="shared" si="172"/>
        <v>0.38978205261741633</v>
      </c>
      <c r="K324">
        <f t="shared" si="173"/>
        <v>364.00846140493456</v>
      </c>
      <c r="L324">
        <f t="shared" si="174"/>
        <v>210</v>
      </c>
      <c r="M324">
        <f t="shared" si="175"/>
        <v>0.25701517054290512</v>
      </c>
      <c r="N324">
        <f t="shared" si="176"/>
        <v>240.02053496002725</v>
      </c>
      <c r="O324">
        <f t="shared" si="177"/>
        <v>210</v>
      </c>
      <c r="P324">
        <f t="shared" si="178"/>
        <v>0.18725588705981555</v>
      </c>
      <c r="Q324">
        <f t="shared" si="179"/>
        <v>174.87395040367232</v>
      </c>
      <c r="R324">
        <f t="shared" si="180"/>
        <v>174.87395040367232</v>
      </c>
      <c r="S324">
        <f t="shared" si="181"/>
        <v>0.3251256018417088</v>
      </c>
      <c r="T324">
        <f t="shared" si="182"/>
        <v>303.62729452275892</v>
      </c>
      <c r="U324">
        <f t="shared" si="183"/>
        <v>210</v>
      </c>
      <c r="V324">
        <f t="shared" si="184"/>
        <v>0.34847368489944586</v>
      </c>
      <c r="W324">
        <f t="shared" si="185"/>
        <v>325.43153033487687</v>
      </c>
      <c r="X324">
        <f t="shared" si="186"/>
        <v>210</v>
      </c>
      <c r="Y324">
        <f t="shared" si="187"/>
        <v>0.41610030451311192</v>
      </c>
      <c r="Z324">
        <f t="shared" si="188"/>
        <v>388.58646933292607</v>
      </c>
      <c r="AA324">
        <f t="shared" si="189"/>
        <v>210</v>
      </c>
      <c r="AB324">
        <f t="shared" si="190"/>
        <v>0.36857081703654271</v>
      </c>
      <c r="AC324">
        <f t="shared" si="191"/>
        <v>344.19977812553822</v>
      </c>
      <c r="AD324">
        <f t="shared" si="192"/>
        <v>210</v>
      </c>
      <c r="AE324">
        <f t="shared" si="193"/>
        <v>0.30054207028298285</v>
      </c>
      <c r="AF324">
        <f t="shared" si="194"/>
        <v>280.66930187404449</v>
      </c>
      <c r="AG324">
        <f t="shared" si="195"/>
        <v>210</v>
      </c>
      <c r="AH324">
        <f t="shared" si="196"/>
        <v>0.36619497504041099</v>
      </c>
      <c r="AI324">
        <f t="shared" si="197"/>
        <v>341.98103412810229</v>
      </c>
      <c r="AJ324">
        <f t="shared" si="198"/>
        <v>210</v>
      </c>
      <c r="AK324">
        <f t="shared" si="199"/>
        <v>7.9556214673834114E-2</v>
      </c>
      <c r="AL324">
        <f t="shared" si="200"/>
        <v>74.295712447918589</v>
      </c>
      <c r="AM324">
        <f t="shared" si="201"/>
        <v>74.295712447918589</v>
      </c>
      <c r="AN324">
        <f t="shared" si="202"/>
        <v>0.29285121087115229</v>
      </c>
      <c r="AO324">
        <f t="shared" si="203"/>
        <v>273.48698580129815</v>
      </c>
      <c r="AP324">
        <f t="shared" si="204"/>
        <v>210</v>
      </c>
    </row>
    <row r="325" spans="1:42">
      <c r="A325">
        <v>315</v>
      </c>
      <c r="B325">
        <f t="shared" si="167"/>
        <v>1.4090221918877683</v>
      </c>
      <c r="C325">
        <f t="shared" si="168"/>
        <v>0</v>
      </c>
      <c r="D325">
        <f t="shared" si="169"/>
        <v>0.21591699921686258</v>
      </c>
      <c r="E325">
        <f t="shared" si="164"/>
        <v>0</v>
      </c>
      <c r="F325">
        <f t="shared" si="170"/>
        <v>0</v>
      </c>
      <c r="G325">
        <f t="shared" si="165"/>
        <v>0.13500189209622571</v>
      </c>
      <c r="H325">
        <f t="shared" si="166"/>
        <v>0</v>
      </c>
      <c r="I325">
        <f t="shared" si="171"/>
        <v>0</v>
      </c>
      <c r="J325">
        <f t="shared" si="172"/>
        <v>0.21487683511715439</v>
      </c>
      <c r="K325">
        <f t="shared" si="173"/>
        <v>0</v>
      </c>
      <c r="L325">
        <f t="shared" si="174"/>
        <v>0</v>
      </c>
      <c r="M325">
        <f t="shared" si="175"/>
        <v>0.17303589136900532</v>
      </c>
      <c r="N325">
        <f t="shared" si="176"/>
        <v>0</v>
      </c>
      <c r="O325">
        <f t="shared" si="177"/>
        <v>0</v>
      </c>
      <c r="P325">
        <f t="shared" si="178"/>
        <v>0.13161666856000931</v>
      </c>
      <c r="Q325">
        <f t="shared" si="179"/>
        <v>0</v>
      </c>
      <c r="R325">
        <f t="shared" si="180"/>
        <v>0</v>
      </c>
      <c r="S325">
        <f t="shared" si="181"/>
        <v>0.16953338842276722</v>
      </c>
      <c r="T325">
        <f t="shared" si="182"/>
        <v>0</v>
      </c>
      <c r="U325">
        <f t="shared" si="183"/>
        <v>0</v>
      </c>
      <c r="V325">
        <f t="shared" si="184"/>
        <v>0.31074070839851675</v>
      </c>
      <c r="W325">
        <f t="shared" si="185"/>
        <v>0</v>
      </c>
      <c r="X325">
        <f t="shared" si="186"/>
        <v>0</v>
      </c>
      <c r="Y325">
        <f t="shared" si="187"/>
        <v>0.24544008390875627</v>
      </c>
      <c r="Z325">
        <f t="shared" si="188"/>
        <v>0</v>
      </c>
      <c r="AA325">
        <f t="shared" si="189"/>
        <v>0</v>
      </c>
      <c r="AB325">
        <f t="shared" si="190"/>
        <v>0.25684522426613476</v>
      </c>
      <c r="AC325">
        <f t="shared" si="191"/>
        <v>0</v>
      </c>
      <c r="AD325">
        <f t="shared" si="192"/>
        <v>0</v>
      </c>
      <c r="AE325">
        <f t="shared" si="193"/>
        <v>0.26768277540763319</v>
      </c>
      <c r="AF325">
        <f t="shared" si="194"/>
        <v>0</v>
      </c>
      <c r="AG325">
        <f t="shared" si="195"/>
        <v>0</v>
      </c>
      <c r="AH325">
        <f t="shared" si="196"/>
        <v>0.30475491933140275</v>
      </c>
      <c r="AI325">
        <f t="shared" si="197"/>
        <v>0</v>
      </c>
      <c r="AJ325">
        <f t="shared" si="198"/>
        <v>0</v>
      </c>
      <c r="AK325">
        <f t="shared" si="199"/>
        <v>0.18495020182456035</v>
      </c>
      <c r="AL325">
        <f t="shared" si="200"/>
        <v>0</v>
      </c>
      <c r="AM325">
        <f t="shared" si="201"/>
        <v>0</v>
      </c>
      <c r="AN325">
        <f t="shared" si="202"/>
        <v>0.15004449576725121</v>
      </c>
      <c r="AO325">
        <f t="shared" si="203"/>
        <v>0</v>
      </c>
      <c r="AP325">
        <f t="shared" si="204"/>
        <v>0</v>
      </c>
    </row>
    <row r="326" spans="1:42">
      <c r="A326">
        <v>316</v>
      </c>
      <c r="B326">
        <f t="shared" si="167"/>
        <v>-0.85853006304150015</v>
      </c>
      <c r="C326">
        <f t="shared" si="168"/>
        <v>0</v>
      </c>
      <c r="D326">
        <f t="shared" si="169"/>
        <v>-0.48039135259524901</v>
      </c>
      <c r="E326">
        <f t="shared" si="164"/>
        <v>0</v>
      </c>
      <c r="F326">
        <f t="shared" si="170"/>
        <v>0</v>
      </c>
      <c r="G326">
        <f t="shared" si="165"/>
        <v>-0.350510004216527</v>
      </c>
      <c r="H326">
        <f t="shared" si="166"/>
        <v>0</v>
      </c>
      <c r="I326">
        <f t="shared" si="171"/>
        <v>0</v>
      </c>
      <c r="J326">
        <f t="shared" si="172"/>
        <v>-0.52202129538208064</v>
      </c>
      <c r="K326">
        <f t="shared" si="173"/>
        <v>0</v>
      </c>
      <c r="L326">
        <f t="shared" si="174"/>
        <v>0</v>
      </c>
      <c r="M326">
        <f t="shared" si="175"/>
        <v>-0.39858100935582708</v>
      </c>
      <c r="N326">
        <f t="shared" si="176"/>
        <v>0</v>
      </c>
      <c r="O326">
        <f t="shared" si="177"/>
        <v>0</v>
      </c>
      <c r="P326">
        <f t="shared" si="178"/>
        <v>-0.32111515165760784</v>
      </c>
      <c r="Q326">
        <f t="shared" si="179"/>
        <v>0</v>
      </c>
      <c r="R326">
        <f t="shared" si="180"/>
        <v>0</v>
      </c>
      <c r="S326">
        <f t="shared" si="181"/>
        <v>-0.39530182797985391</v>
      </c>
      <c r="T326">
        <f t="shared" si="182"/>
        <v>0</v>
      </c>
      <c r="U326">
        <f t="shared" si="183"/>
        <v>0</v>
      </c>
      <c r="V326">
        <f t="shared" si="184"/>
        <v>-0.19791445519410145</v>
      </c>
      <c r="W326">
        <f t="shared" si="185"/>
        <v>0</v>
      </c>
      <c r="X326">
        <f t="shared" si="186"/>
        <v>0</v>
      </c>
      <c r="Y326">
        <f t="shared" si="187"/>
        <v>-0.18975256344503766</v>
      </c>
      <c r="Z326">
        <f t="shared" si="188"/>
        <v>0</v>
      </c>
      <c r="AA326">
        <f t="shared" si="189"/>
        <v>0</v>
      </c>
      <c r="AB326">
        <f t="shared" si="190"/>
        <v>-0.18522843633245811</v>
      </c>
      <c r="AC326">
        <f t="shared" si="191"/>
        <v>0</v>
      </c>
      <c r="AD326">
        <f t="shared" si="192"/>
        <v>0</v>
      </c>
      <c r="AE326">
        <f t="shared" si="193"/>
        <v>-0.22797134718101719</v>
      </c>
      <c r="AF326">
        <f t="shared" si="194"/>
        <v>0</v>
      </c>
      <c r="AG326">
        <f t="shared" si="195"/>
        <v>0</v>
      </c>
      <c r="AH326">
        <f t="shared" si="196"/>
        <v>0.10924245076193828</v>
      </c>
      <c r="AI326">
        <f t="shared" si="197"/>
        <v>0</v>
      </c>
      <c r="AJ326">
        <f t="shared" si="198"/>
        <v>0</v>
      </c>
      <c r="AK326">
        <f t="shared" si="199"/>
        <v>-0.30609113912660213</v>
      </c>
      <c r="AL326">
        <f t="shared" si="200"/>
        <v>0</v>
      </c>
      <c r="AM326">
        <f t="shared" si="201"/>
        <v>0</v>
      </c>
      <c r="AN326">
        <f t="shared" si="202"/>
        <v>-5.8645809256173353E-2</v>
      </c>
      <c r="AO326">
        <f t="shared" si="203"/>
        <v>0</v>
      </c>
      <c r="AP326">
        <f t="shared" si="204"/>
        <v>0</v>
      </c>
    </row>
    <row r="327" spans="1:42">
      <c r="A327">
        <v>317</v>
      </c>
      <c r="B327">
        <f t="shared" si="167"/>
        <v>-2.9342294187454301</v>
      </c>
      <c r="C327">
        <f t="shared" si="168"/>
        <v>-2.9342294187454301</v>
      </c>
      <c r="D327">
        <f t="shared" si="169"/>
        <v>0.44498417128966228</v>
      </c>
      <c r="E327">
        <f t="shared" si="164"/>
        <v>290.1596823918465</v>
      </c>
      <c r="F327">
        <f t="shared" si="170"/>
        <v>210</v>
      </c>
      <c r="G327">
        <f t="shared" si="165"/>
        <v>0.34647720584838249</v>
      </c>
      <c r="H327">
        <f t="shared" si="166"/>
        <v>225.92649916875067</v>
      </c>
      <c r="I327">
        <f t="shared" si="171"/>
        <v>210</v>
      </c>
      <c r="J327">
        <f t="shared" si="172"/>
        <v>0.42342438970550428</v>
      </c>
      <c r="K327">
        <f t="shared" si="173"/>
        <v>276.10125114750304</v>
      </c>
      <c r="L327">
        <f t="shared" si="174"/>
        <v>210</v>
      </c>
      <c r="M327">
        <f t="shared" si="175"/>
        <v>0.35095445530177527</v>
      </c>
      <c r="N327">
        <f t="shared" si="176"/>
        <v>228.84596768741815</v>
      </c>
      <c r="O327">
        <f t="shared" si="177"/>
        <v>210</v>
      </c>
      <c r="P327">
        <f t="shared" si="178"/>
        <v>0.30821624538460624</v>
      </c>
      <c r="Q327">
        <f t="shared" si="179"/>
        <v>200.97777323092484</v>
      </c>
      <c r="R327">
        <f t="shared" si="180"/>
        <v>200.97777323092484</v>
      </c>
      <c r="S327">
        <f t="shared" si="181"/>
        <v>0.38723946432057943</v>
      </c>
      <c r="T327">
        <f t="shared" si="182"/>
        <v>252.50624005613574</v>
      </c>
      <c r="U327">
        <f t="shared" si="183"/>
        <v>210</v>
      </c>
      <c r="V327">
        <f t="shared" si="184"/>
        <v>0.39802848628625753</v>
      </c>
      <c r="W327">
        <f t="shared" si="185"/>
        <v>259.54140981915634</v>
      </c>
      <c r="X327">
        <f t="shared" si="186"/>
        <v>210</v>
      </c>
      <c r="Y327">
        <f t="shared" si="187"/>
        <v>0.44330095920434481</v>
      </c>
      <c r="Z327">
        <f t="shared" si="188"/>
        <v>289.0621146229563</v>
      </c>
      <c r="AA327">
        <f t="shared" si="189"/>
        <v>210</v>
      </c>
      <c r="AB327">
        <f t="shared" si="190"/>
        <v>0.41813433319060683</v>
      </c>
      <c r="AC327">
        <f t="shared" si="191"/>
        <v>272.65177762185175</v>
      </c>
      <c r="AD327">
        <f t="shared" si="192"/>
        <v>210</v>
      </c>
      <c r="AE327">
        <f t="shared" si="193"/>
        <v>0.34749953573109232</v>
      </c>
      <c r="AF327">
        <f t="shared" si="194"/>
        <v>226.59312718207315</v>
      </c>
      <c r="AG327">
        <f t="shared" si="195"/>
        <v>210</v>
      </c>
      <c r="AH327">
        <f t="shared" si="196"/>
        <v>0.38751835467909124</v>
      </c>
      <c r="AI327">
        <f t="shared" si="197"/>
        <v>252.68809537385056</v>
      </c>
      <c r="AJ327">
        <f t="shared" si="198"/>
        <v>210</v>
      </c>
      <c r="AK327">
        <f t="shared" si="199"/>
        <v>0.17745162346307386</v>
      </c>
      <c r="AL327">
        <f t="shared" si="200"/>
        <v>115.71042303535356</v>
      </c>
      <c r="AM327">
        <f t="shared" si="201"/>
        <v>115.71042303535356</v>
      </c>
      <c r="AN327">
        <f t="shared" si="202"/>
        <v>0.33720369802164152</v>
      </c>
      <c r="AO327">
        <f t="shared" si="203"/>
        <v>219.87954680667687</v>
      </c>
      <c r="AP327">
        <f t="shared" si="204"/>
        <v>210</v>
      </c>
    </row>
    <row r="328" spans="1:42">
      <c r="A328">
        <v>318</v>
      </c>
      <c r="B328">
        <f t="shared" si="167"/>
        <v>-4.2995544536654116</v>
      </c>
      <c r="C328">
        <f t="shared" si="168"/>
        <v>-4.2995544536654116</v>
      </c>
      <c r="D328">
        <f t="shared" si="169"/>
        <v>0.30096449031672012</v>
      </c>
      <c r="E328">
        <f t="shared" si="164"/>
        <v>617.44165031890304</v>
      </c>
      <c r="F328">
        <f t="shared" si="170"/>
        <v>210</v>
      </c>
      <c r="G328">
        <f t="shared" si="165"/>
        <v>3.0926401135535908E-2</v>
      </c>
      <c r="H328">
        <f t="shared" si="166"/>
        <v>63.446847617985746</v>
      </c>
      <c r="I328">
        <f t="shared" si="171"/>
        <v>63.446847617985746</v>
      </c>
      <c r="J328">
        <f t="shared" si="172"/>
        <v>0.28667177245532316</v>
      </c>
      <c r="K328">
        <f t="shared" si="173"/>
        <v>588.1195223343143</v>
      </c>
      <c r="L328">
        <f t="shared" si="174"/>
        <v>210</v>
      </c>
      <c r="M328">
        <f t="shared" si="175"/>
        <v>0.15045011893221821</v>
      </c>
      <c r="N328">
        <f t="shared" si="176"/>
        <v>308.65491681901352</v>
      </c>
      <c r="O328">
        <f t="shared" si="177"/>
        <v>210</v>
      </c>
      <c r="P328">
        <f t="shared" si="178"/>
        <v>6.0829965506212558E-2</v>
      </c>
      <c r="Q328">
        <f t="shared" si="179"/>
        <v>124.79530143729795</v>
      </c>
      <c r="R328">
        <f t="shared" si="180"/>
        <v>124.79530143729795</v>
      </c>
      <c r="S328">
        <f t="shared" si="181"/>
        <v>0.17080293427491355</v>
      </c>
      <c r="T328">
        <f t="shared" si="182"/>
        <v>350.40959651762233</v>
      </c>
      <c r="U328">
        <f t="shared" si="183"/>
        <v>210</v>
      </c>
      <c r="V328">
        <f t="shared" si="184"/>
        <v>0.23354422298891941</v>
      </c>
      <c r="W328">
        <f t="shared" si="185"/>
        <v>479.12606006434658</v>
      </c>
      <c r="X328">
        <f t="shared" si="186"/>
        <v>210</v>
      </c>
      <c r="Y328">
        <f t="shared" si="187"/>
        <v>0.28205491610094957</v>
      </c>
      <c r="Z328">
        <f t="shared" si="188"/>
        <v>578.64784212469931</v>
      </c>
      <c r="AA328">
        <f t="shared" si="189"/>
        <v>210</v>
      </c>
      <c r="AB328">
        <f t="shared" si="190"/>
        <v>0.30344254464453019</v>
      </c>
      <c r="AC328">
        <f t="shared" si="191"/>
        <v>622.52548579774236</v>
      </c>
      <c r="AD328">
        <f t="shared" si="192"/>
        <v>210</v>
      </c>
      <c r="AE328">
        <f t="shared" si="193"/>
        <v>0.19075339644025646</v>
      </c>
      <c r="AF328">
        <f t="shared" si="194"/>
        <v>391.33883129555591</v>
      </c>
      <c r="AG328">
        <f t="shared" si="195"/>
        <v>210</v>
      </c>
      <c r="AH328">
        <f t="shared" si="196"/>
        <v>0.19515613883815819</v>
      </c>
      <c r="AI328">
        <f t="shared" si="197"/>
        <v>400.3712474760452</v>
      </c>
      <c r="AJ328">
        <f t="shared" si="198"/>
        <v>210</v>
      </c>
      <c r="AK328">
        <f t="shared" si="199"/>
        <v>5.2706442461475378E-4</v>
      </c>
      <c r="AL328">
        <f t="shared" si="200"/>
        <v>1.0812954306205647</v>
      </c>
      <c r="AM328">
        <f t="shared" si="201"/>
        <v>1.0812954306205647</v>
      </c>
      <c r="AN328">
        <f t="shared" si="202"/>
        <v>0.16072897836927569</v>
      </c>
      <c r="AO328">
        <f t="shared" si="203"/>
        <v>329.74244089048773</v>
      </c>
      <c r="AP328">
        <f t="shared" si="204"/>
        <v>210</v>
      </c>
    </row>
    <row r="329" spans="1:42">
      <c r="A329">
        <v>319</v>
      </c>
      <c r="B329">
        <f t="shared" si="167"/>
        <v>-4.6081745496217739</v>
      </c>
      <c r="C329">
        <f t="shared" si="168"/>
        <v>0</v>
      </c>
      <c r="D329">
        <f t="shared" si="169"/>
        <v>0.26322025258125703</v>
      </c>
      <c r="E329">
        <f t="shared" si="164"/>
        <v>0</v>
      </c>
      <c r="F329">
        <f t="shared" si="170"/>
        <v>0</v>
      </c>
      <c r="G329">
        <f t="shared" si="165"/>
        <v>5.7121392959010864E-3</v>
      </c>
      <c r="H329">
        <f t="shared" si="166"/>
        <v>0</v>
      </c>
      <c r="I329">
        <f t="shared" si="171"/>
        <v>0</v>
      </c>
      <c r="J329">
        <f t="shared" si="172"/>
        <v>0.25054221563945334</v>
      </c>
      <c r="K329">
        <f t="shared" si="173"/>
        <v>0</v>
      </c>
      <c r="L329">
        <f t="shared" si="174"/>
        <v>0</v>
      </c>
      <c r="M329">
        <f t="shared" si="175"/>
        <v>0.1295874004455681</v>
      </c>
      <c r="N329">
        <f t="shared" si="176"/>
        <v>0</v>
      </c>
      <c r="O329">
        <f t="shared" si="177"/>
        <v>0</v>
      </c>
      <c r="P329">
        <f t="shared" si="178"/>
        <v>3.3146742898926884E-2</v>
      </c>
      <c r="Q329">
        <f t="shared" si="179"/>
        <v>0</v>
      </c>
      <c r="R329">
        <f t="shared" si="180"/>
        <v>0</v>
      </c>
      <c r="S329">
        <f t="shared" si="181"/>
        <v>0.13560959912712178</v>
      </c>
      <c r="T329">
        <f t="shared" si="182"/>
        <v>0</v>
      </c>
      <c r="U329">
        <f t="shared" si="183"/>
        <v>0</v>
      </c>
      <c r="V329">
        <f t="shared" si="184"/>
        <v>0.19598515731103017</v>
      </c>
      <c r="W329">
        <f t="shared" si="185"/>
        <v>0</v>
      </c>
      <c r="X329">
        <f t="shared" si="186"/>
        <v>0</v>
      </c>
      <c r="Y329">
        <f t="shared" si="187"/>
        <v>0.23708896812010749</v>
      </c>
      <c r="Z329">
        <f t="shared" si="188"/>
        <v>0</v>
      </c>
      <c r="AA329">
        <f t="shared" si="189"/>
        <v>0</v>
      </c>
      <c r="AB329">
        <f t="shared" si="190"/>
        <v>0.28782636778913828</v>
      </c>
      <c r="AC329">
        <f t="shared" si="191"/>
        <v>0</v>
      </c>
      <c r="AD329">
        <f t="shared" si="192"/>
        <v>0</v>
      </c>
      <c r="AE329">
        <f t="shared" si="193"/>
        <v>0.16105667211437047</v>
      </c>
      <c r="AF329">
        <f t="shared" si="194"/>
        <v>0</v>
      </c>
      <c r="AG329">
        <f t="shared" si="195"/>
        <v>0</v>
      </c>
      <c r="AH329">
        <f t="shared" si="196"/>
        <v>0.15627000674765645</v>
      </c>
      <c r="AI329">
        <f t="shared" si="197"/>
        <v>0</v>
      </c>
      <c r="AJ329">
        <f t="shared" si="198"/>
        <v>0</v>
      </c>
      <c r="AK329">
        <f t="shared" si="199"/>
        <v>-1.1293085250513923E-2</v>
      </c>
      <c r="AL329">
        <f t="shared" si="200"/>
        <v>0</v>
      </c>
      <c r="AM329">
        <f t="shared" si="201"/>
        <v>0</v>
      </c>
      <c r="AN329">
        <f t="shared" si="202"/>
        <v>0.11541393336745009</v>
      </c>
      <c r="AO329">
        <f t="shared" si="203"/>
        <v>0</v>
      </c>
      <c r="AP329">
        <f t="shared" si="204"/>
        <v>0</v>
      </c>
    </row>
    <row r="330" spans="1:42">
      <c r="A330">
        <v>320</v>
      </c>
      <c r="B330">
        <f t="shared" si="167"/>
        <v>-3.7738952433836084</v>
      </c>
      <c r="C330">
        <f t="shared" si="168"/>
        <v>-3.7738952433836084</v>
      </c>
      <c r="D330">
        <f t="shared" si="169"/>
        <v>0.36525261173418466</v>
      </c>
      <c r="E330">
        <f t="shared" si="164"/>
        <v>506.72596168717848</v>
      </c>
      <c r="F330">
        <f t="shared" si="170"/>
        <v>210</v>
      </c>
      <c r="G330">
        <f t="shared" si="165"/>
        <v>7.3872758615559198E-2</v>
      </c>
      <c r="H330">
        <f t="shared" si="166"/>
        <v>102.48590550584854</v>
      </c>
      <c r="I330">
        <f t="shared" si="171"/>
        <v>102.48590550584854</v>
      </c>
      <c r="J330">
        <f t="shared" si="172"/>
        <v>0.34378035729316658</v>
      </c>
      <c r="K330">
        <f t="shared" si="173"/>
        <v>476.93685565024458</v>
      </c>
      <c r="L330">
        <f t="shared" si="174"/>
        <v>210</v>
      </c>
      <c r="M330">
        <f t="shared" si="175"/>
        <v>0.1859846815472681</v>
      </c>
      <c r="N330">
        <f t="shared" si="176"/>
        <v>258.02215668948952</v>
      </c>
      <c r="O330">
        <f t="shared" si="177"/>
        <v>210</v>
      </c>
      <c r="P330">
        <f t="shared" si="178"/>
        <v>0.10798159666849033</v>
      </c>
      <c r="Q330">
        <f t="shared" si="179"/>
        <v>149.80612501733063</v>
      </c>
      <c r="R330">
        <f t="shared" si="180"/>
        <v>149.80612501733063</v>
      </c>
      <c r="S330">
        <f t="shared" si="181"/>
        <v>0.24526582951928866</v>
      </c>
      <c r="T330">
        <f t="shared" si="182"/>
        <v>340.26468077006575</v>
      </c>
      <c r="U330">
        <f t="shared" si="183"/>
        <v>210</v>
      </c>
      <c r="V330">
        <f t="shared" si="184"/>
        <v>0.2975169488802149</v>
      </c>
      <c r="W330">
        <f t="shared" si="185"/>
        <v>412.75423418266593</v>
      </c>
      <c r="X330">
        <f t="shared" si="186"/>
        <v>210</v>
      </c>
      <c r="Y330">
        <f t="shared" si="187"/>
        <v>0.35864346303900829</v>
      </c>
      <c r="Z330">
        <f t="shared" si="188"/>
        <v>497.55689041730869</v>
      </c>
      <c r="AA330">
        <f t="shared" si="189"/>
        <v>210</v>
      </c>
      <c r="AB330">
        <f t="shared" si="190"/>
        <v>0.33004090068478942</v>
      </c>
      <c r="AC330">
        <f t="shared" si="191"/>
        <v>457.8756932128739</v>
      </c>
      <c r="AD330">
        <f t="shared" si="192"/>
        <v>210</v>
      </c>
      <c r="AE330">
        <f t="shared" si="193"/>
        <v>0.2462024049350291</v>
      </c>
      <c r="AF330">
        <f t="shared" si="194"/>
        <v>341.56402008479466</v>
      </c>
      <c r="AG330">
        <f t="shared" si="195"/>
        <v>210</v>
      </c>
      <c r="AH330">
        <f t="shared" si="196"/>
        <v>0.26138919933366533</v>
      </c>
      <c r="AI330">
        <f t="shared" si="197"/>
        <v>362.63311788003477</v>
      </c>
      <c r="AJ330">
        <f t="shared" si="198"/>
        <v>210</v>
      </c>
      <c r="AK330">
        <f t="shared" si="199"/>
        <v>2.0659812178407816E-2</v>
      </c>
      <c r="AL330">
        <f t="shared" si="200"/>
        <v>28.661980388518003</v>
      </c>
      <c r="AM330">
        <f t="shared" si="201"/>
        <v>28.661980388518003</v>
      </c>
      <c r="AN330">
        <f t="shared" si="202"/>
        <v>0.23330738779330262</v>
      </c>
      <c r="AO330">
        <f t="shared" si="203"/>
        <v>323.67437398181391</v>
      </c>
      <c r="AP330">
        <f t="shared" si="204"/>
        <v>210</v>
      </c>
    </row>
    <row r="331" spans="1:42">
      <c r="A331">
        <v>321</v>
      </c>
      <c r="B331">
        <f t="shared" si="167"/>
        <v>-1.9944585679340876</v>
      </c>
      <c r="C331">
        <f t="shared" si="168"/>
        <v>-1.9944585679340876</v>
      </c>
      <c r="D331">
        <f t="shared" si="169"/>
        <v>0.41995099519998647</v>
      </c>
      <c r="E331">
        <f t="shared" ref="E331:E363" si="205">0.5*1027*PI()*(4^2)*((ABS(C331))^3)*D331/1000</f>
        <v>85.997133373656098</v>
      </c>
      <c r="F331">
        <f t="shared" si="170"/>
        <v>85.997133373656098</v>
      </c>
      <c r="G331">
        <f t="shared" ref="G331:G363" si="206">IF(ABS(B331)&lt;2.096,-0.4068*(ABS(B331))^2+1.8044*(ABS(B331))-1.5998,IF(3.49&gt;(ABS(B331)),-0.2855*(ABS(B331))^2+1.3844*(ABS(B331))-1.2576,-0.0817*(ABS(B331))+0.3822))</f>
        <v>0.38080556643939212</v>
      </c>
      <c r="H331">
        <f t="shared" ref="H331:H363" si="207">0.5*1027*PI()*(4^2)*((ABS(C331))^3)*G331/1000</f>
        <v>77.980972686881998</v>
      </c>
      <c r="I331">
        <f t="shared" si="171"/>
        <v>77.980972686881998</v>
      </c>
      <c r="J331">
        <f t="shared" si="172"/>
        <v>0.41786470524436492</v>
      </c>
      <c r="K331">
        <f t="shared" si="173"/>
        <v>85.569905059828031</v>
      </c>
      <c r="L331">
        <f t="shared" si="174"/>
        <v>85.569905059828031</v>
      </c>
      <c r="M331">
        <f t="shared" si="175"/>
        <v>0.39498748148068752</v>
      </c>
      <c r="N331">
        <f t="shared" si="176"/>
        <v>80.885130679695777</v>
      </c>
      <c r="O331">
        <f t="shared" si="177"/>
        <v>80.885130679695777</v>
      </c>
      <c r="P331">
        <f t="shared" si="178"/>
        <v>0.3760678891810767</v>
      </c>
      <c r="Q331">
        <f t="shared" si="179"/>
        <v>77.010796005027345</v>
      </c>
      <c r="R331">
        <f t="shared" si="180"/>
        <v>77.010796005027345</v>
      </c>
      <c r="S331">
        <f t="shared" si="181"/>
        <v>0.40869792623592449</v>
      </c>
      <c r="T331">
        <f t="shared" si="182"/>
        <v>83.69274147168062</v>
      </c>
      <c r="U331">
        <f t="shared" si="183"/>
        <v>83.69274147168062</v>
      </c>
      <c r="V331">
        <f t="shared" si="184"/>
        <v>0.44261499194043719</v>
      </c>
      <c r="W331">
        <f t="shared" si="185"/>
        <v>90.63824334302403</v>
      </c>
      <c r="X331">
        <f t="shared" si="186"/>
        <v>90.63824334302403</v>
      </c>
      <c r="Y331">
        <f t="shared" si="187"/>
        <v>0.36425601980915046</v>
      </c>
      <c r="Z331">
        <f t="shared" si="188"/>
        <v>74.591973529595393</v>
      </c>
      <c r="AA331">
        <f t="shared" si="189"/>
        <v>74.591973529595393</v>
      </c>
      <c r="AB331">
        <f t="shared" si="190"/>
        <v>0.43341825746086204</v>
      </c>
      <c r="AC331">
        <f t="shared" si="191"/>
        <v>88.754945504271475</v>
      </c>
      <c r="AD331">
        <f t="shared" si="192"/>
        <v>88.754945504271475</v>
      </c>
      <c r="AE331">
        <f t="shared" si="193"/>
        <v>0.39125819728723898</v>
      </c>
      <c r="AF331">
        <f t="shared" si="194"/>
        <v>80.121451693723785</v>
      </c>
      <c r="AG331">
        <f t="shared" si="195"/>
        <v>80.121451693723785</v>
      </c>
      <c r="AH331">
        <f t="shared" si="196"/>
        <v>0.41618178676933382</v>
      </c>
      <c r="AI331">
        <f t="shared" si="197"/>
        <v>85.225278743404331</v>
      </c>
      <c r="AJ331">
        <f t="shared" si="198"/>
        <v>85.225278743404331</v>
      </c>
      <c r="AK331">
        <f t="shared" si="199"/>
        <v>0.33753521057619595</v>
      </c>
      <c r="AL331">
        <f t="shared" si="200"/>
        <v>69.120113665650763</v>
      </c>
      <c r="AM331">
        <f t="shared" si="201"/>
        <v>69.120113665650763</v>
      </c>
      <c r="AN331">
        <f t="shared" si="202"/>
        <v>0.33180857314481427</v>
      </c>
      <c r="AO331">
        <f t="shared" si="203"/>
        <v>67.94741873553258</v>
      </c>
      <c r="AP331">
        <f t="shared" si="204"/>
        <v>67.94741873553258</v>
      </c>
    </row>
    <row r="332" spans="1:42">
      <c r="A332">
        <v>322</v>
      </c>
      <c r="B332">
        <f t="shared" ref="B332:B363" si="208">($B$1+$B$2*COS(2*PI()*A332/353))*COS(2*PI()*A332/12.5)</f>
        <v>0.2953153904110099</v>
      </c>
      <c r="C332">
        <f t="shared" ref="C332:C363" si="209">IF((ABS(B332))&gt;4.5,0,IF((ABS(B332))&lt;1.5,0,B332))</f>
        <v>0</v>
      </c>
      <c r="D332">
        <f t="shared" ref="D332:D363" si="210">IF((ABS(B332))&lt;3.49,0.0329*(ABS(B332))^6-0.4162*(ABS(B332))^5+2.0365*(ABS(B332))^4-4.663*(ABS(B332))^3+4.3015*(ABS(B332))^2+0.6772*(ABS(B332))-2.207,-0.1223*(ABS(B332))+0.8268)</f>
        <v>-1.7373919925597212</v>
      </c>
      <c r="E332">
        <f t="shared" si="205"/>
        <v>0</v>
      </c>
      <c r="F332">
        <f t="shared" ref="F332:F363" si="211">IF(E332&gt;210,210,E332)</f>
        <v>0</v>
      </c>
      <c r="G332">
        <f t="shared" si="206"/>
        <v>-1.1024104174905491</v>
      </c>
      <c r="H332">
        <f t="shared" si="207"/>
        <v>0</v>
      </c>
      <c r="I332">
        <f t="shared" ref="I332:I363" si="212">IF(H332&gt;210,210,H332)</f>
        <v>0</v>
      </c>
      <c r="J332">
        <f t="shared" ref="J332:J363" si="213">IF(ABS(B332)&lt;2.62,-0.147*(ABS(B332))^4+1.3682*(ABS(B332))^3-4.8769*(ABS(B332))^2+7.9248*(ABS(B332))-4.517,-0.0101*(ABS(B332))^2-0.0271*(ABS(B332))+0.5899)</f>
        <v>-2.5678851257109767</v>
      </c>
      <c r="K332">
        <f t="shared" ref="K332:K363" si="214">0.5*1027*PI()*(4^2)*((ABS(C332))^3)*J332/1000</f>
        <v>0</v>
      </c>
      <c r="L332">
        <f t="shared" ref="L332:L363" si="215">IF(K332&gt;210,210,K332)</f>
        <v>0</v>
      </c>
      <c r="M332">
        <f t="shared" ref="M332:M363" si="216">IF(ABS(B332)&lt;1.75,-0.6011*(ABS(B332))^2+2.4014*(ABS(B332))-2.0172,IF((ABS(B332))&lt;2.62,-0.1754*(ABS(B332))^2+0.8653*(ABS(B332))-0.6331,IF((ABS(B332))&lt;3.49,-0.2517*(ABS(B332))+1.0895,-0.0676*(ABS(B332))+0.4411)))</f>
        <v>-1.36045226165296</v>
      </c>
      <c r="N332">
        <f t="shared" ref="N332:N363" si="217">0.5*1027*PI()*(4^2)*((ABS(C332))^3)*M332/1000</f>
        <v>0</v>
      </c>
      <c r="O332">
        <f t="shared" ref="O332:O363" si="218">IF(N332&gt;210,210,N332)</f>
        <v>0</v>
      </c>
      <c r="P332">
        <f t="shared" ref="P332:P363" si="219">IF((ABS(B332))&lt;1.75,-0.2414*(ABS(B332))^2+1.3698*(ABS(B332))-1.3192,IF((ABS(B332))&lt;2.62,-0.1555*(ABS(B332))^2+0.7713*(ABS(B332))-0.5437,IF((ABS(B332))&lt;3.49,-0.3241*(ABS(B332))+1.2592,-0.0897*(ABS(B332))+0.4465)))</f>
        <v>-0.93572975702200334</v>
      </c>
      <c r="Q332">
        <f t="shared" ref="Q332:Q363" si="220">0.5*1027*PI()*(4^2)*((ABS(C332))^3)*P332/1000</f>
        <v>0</v>
      </c>
      <c r="R332">
        <f t="shared" ref="R332:R363" si="221">IF(Q332&gt;210,210,Q332)</f>
        <v>0</v>
      </c>
      <c r="S332">
        <f t="shared" ref="S332:S363" si="222">-0.014*(ABS(B332))^4+0.2264*(ABS(B332))^3-1.3345*(ABS(B332))^2+3.2483*(ABS(B332))-2.3361</f>
        <v>-1.4874859303091537</v>
      </c>
      <c r="T332">
        <f t="shared" ref="T332:T363" si="223">0.5*1027*PI()*(4^2)*((ABS(C332))^3)*S332/1000</f>
        <v>0</v>
      </c>
      <c r="U332">
        <f t="shared" ref="U332:U363" si="224">IF(T332&gt;210,210,T332)</f>
        <v>0</v>
      </c>
      <c r="V332">
        <f t="shared" ref="V332:V363" si="225">IF((ABS(B332))&lt;3.49,0.0112*(ABS(B332))^5-0.179*(ABS(B332))^4+1.1226*(ABS(B332))^3-3.5211*(ABS(B332))^2+5.4956*(ABS(B332))-2.9391,-0.1217*(ABS(B332))+0.7568)</f>
        <v>-1.5956679631539641</v>
      </c>
      <c r="W332">
        <f t="shared" ref="W332:W363" si="226">0.5*1027*PI()*(4^2)*((ABS(C332))^3)*V332/1000</f>
        <v>0</v>
      </c>
      <c r="X332">
        <f t="shared" ref="X332:X363" si="227">IF(W332&gt;210,210,W332)</f>
        <v>0</v>
      </c>
      <c r="Y332">
        <f t="shared" ref="Y332:Y363" si="228">IF((ABS(B332))&lt;2.62,0.0035*(ABS(B332))^5-0.0678*(ABS(B332))^4+0.5013*(ABS(B332))^3-1.9193*(ABS(B332))^2+3.5577*(ABS(B332))-2.1115,IF((ABS(B332))&lt;3.49,-0.0293*(ABS(B332))^2+0.11*(ABS(B332))+0.3728,-0.1457*(ABS(B332))+0.9085))</f>
        <v>-1.2158377810792129</v>
      </c>
      <c r="Z332">
        <f t="shared" ref="Z332:Z363" si="229">0.5*1027*PI()*(4^2)*((ABS(C332))^3)*Y332/1000</f>
        <v>0</v>
      </c>
      <c r="AA332">
        <f t="shared" ref="AA332:AA363" si="230">IF(Z332&gt;210,210,Z332)</f>
        <v>0</v>
      </c>
      <c r="AB332">
        <f t="shared" ref="AB332:AB363" si="231">IF((ABS(B332))&lt;2.62,0.006*(ABS(B332))^5-0.0908*(ABS(B332))^4+0.5676*(ABS(B332))^3-1.9175*(ABS(B332))^2+3.4243*(ABS(B332))-2.0244,IF((ABS(B332))&lt;3.49,-0.1328*(ABS(B332))+0.8078,-0.0506*(ABS(B332))+0.521))</f>
        <v>-1.166437648457032</v>
      </c>
      <c r="AC332">
        <f t="shared" ref="AC332:AC363" si="232">0.5*1027*PI()*(4^2)*((ABS(C332))^3)*AB332/1000</f>
        <v>0</v>
      </c>
      <c r="AD332">
        <f t="shared" ref="AD332:AD363" si="233">IF(AC332&gt;210,210,AC332)</f>
        <v>0</v>
      </c>
      <c r="AE332">
        <f t="shared" ref="AE332:AE363" si="234">IF((ABS(B332))&lt;1.75,-0.0879*(ABS(B332))^3-0.321*(ABS(B332))^2+1.9739*(ABS(B332))-1.6304,IF((ABS(B332))&lt;2.62,-0.1049*(ABS(B332))^2+0.4807*(ABS(B332))-0.1502,0.0111*(ABS(B332))^2-0.1951*(ABS(B332))+0.8244))</f>
        <v>-1.0777355868256218</v>
      </c>
      <c r="AF332">
        <f t="shared" ref="AF332:AF363" si="235">0.5*1027*PI()*(4^2)*((ABS(C332))^3)*AE332/1000</f>
        <v>0</v>
      </c>
      <c r="AG332">
        <f t="shared" ref="AG332:AG363" si="236">IF(AF332&gt;210,210,AF332)</f>
        <v>0</v>
      </c>
      <c r="AH332">
        <f t="shared" ref="AH332:AH363" si="237">IF((ABS(B332))&lt;3.49,0.0091*(ABS(B332))^6-0.1507*(ABS(B332))^5+0.9882*(ABS(B332))^4-3.2331*(ABS(B332))^3+5.3695*(ABS(B332))^2-3.938*(ABS(B332))+1.1081,-0.126*(ABS(B332))+0.7369)</f>
        <v>0.33734415639128656</v>
      </c>
      <c r="AI332">
        <f t="shared" ref="AI332:AI363" si="238">0.5*1027*PI()*(4^2)*((ABS(C332))^3)*AH332/1000</f>
        <v>0</v>
      </c>
      <c r="AJ332">
        <f t="shared" ref="AJ332:AJ363" si="239">IF(AI332&gt;210,210,AI332)</f>
        <v>0</v>
      </c>
      <c r="AK332">
        <f t="shared" ref="AK332:AK363" si="240">IF((ABS(B332))&lt;2.62,-0.0124*(ABS(B332))^4+0.2223*(ABS(B332))^3-1.3491*(ABS(B332))^2+3.1536*(ABS(B332))-2.1531,IF((ABS(B332))&lt;3.49,-0.2623*(ABS(B332))+0.9471,-0.0383*(ABS(B332))+0.1652))</f>
        <v>-1.3338190064373605</v>
      </c>
      <c r="AL332">
        <f t="shared" ref="AL332:AL363" si="241">0.5*1027*PI()*(4^2)*((ABS(C332))^3)*AK332/1000</f>
        <v>0</v>
      </c>
      <c r="AM332">
        <f t="shared" ref="AM332:AM363" si="242">IF(AL332&gt;210,210,AL332)</f>
        <v>0</v>
      </c>
      <c r="AN332">
        <f t="shared" ref="AN332:AN363" si="243">IF((ABS(B332))&lt;2.62,0.0494*(ABS(B332))^4-0.4247*(ABS(B332))^3+1.1355*(ABS(B332))^2-0.8307*(ABS(B332))+0.0595,-0.0105*(ABS(B332))^2-0.0533*(ABS(B332))+0.584)</f>
        <v>-9.7352539211012695E-2</v>
      </c>
      <c r="AO332">
        <f t="shared" ref="AO332:AO363" si="244">0.5*1027*PI()*(4^2)*((ABS(C332))^3)*AN332/1000</f>
        <v>0</v>
      </c>
      <c r="AP332">
        <f t="shared" ref="AP332:AP363" si="245">IF(AO332&gt;210,210,AO332)</f>
        <v>0</v>
      </c>
    </row>
    <row r="333" spans="1:42">
      <c r="A333">
        <v>323</v>
      </c>
      <c r="B333">
        <f t="shared" si="208"/>
        <v>2.5299462138208737</v>
      </c>
      <c r="C333">
        <f t="shared" si="209"/>
        <v>2.5299462138208737</v>
      </c>
      <c r="D333">
        <f t="shared" si="210"/>
        <v>0.45011355509683026</v>
      </c>
      <c r="E333">
        <f t="shared" si="205"/>
        <v>188.13355405820997</v>
      </c>
      <c r="F333">
        <f t="shared" si="211"/>
        <v>188.13355405820997</v>
      </c>
      <c r="G333">
        <f t="shared" si="206"/>
        <v>0.41747828871563097</v>
      </c>
      <c r="H333">
        <f t="shared" si="207"/>
        <v>174.49302139171292</v>
      </c>
      <c r="I333">
        <f t="shared" si="212"/>
        <v>174.49302139171292</v>
      </c>
      <c r="J333">
        <f t="shared" si="213"/>
        <v>0.45039109802445676</v>
      </c>
      <c r="K333">
        <f t="shared" si="214"/>
        <v>188.24955842374581</v>
      </c>
      <c r="L333">
        <f t="shared" si="215"/>
        <v>188.24955842374581</v>
      </c>
      <c r="M333">
        <f t="shared" si="216"/>
        <v>0.43339233483662065</v>
      </c>
      <c r="N333">
        <f t="shared" si="217"/>
        <v>181.14460080381033</v>
      </c>
      <c r="O333">
        <f t="shared" si="218"/>
        <v>181.14460080381033</v>
      </c>
      <c r="P333">
        <f t="shared" si="219"/>
        <v>0.41234988484950763</v>
      </c>
      <c r="Q333">
        <f t="shared" si="220"/>
        <v>172.34950708281349</v>
      </c>
      <c r="R333">
        <f t="shared" si="221"/>
        <v>172.34950708281349</v>
      </c>
      <c r="S333">
        <f t="shared" si="222"/>
        <v>0.43288439494812092</v>
      </c>
      <c r="T333">
        <f t="shared" si="223"/>
        <v>180.93229762966837</v>
      </c>
      <c r="U333">
        <f t="shared" si="224"/>
        <v>180.93229762966837</v>
      </c>
      <c r="V333">
        <f t="shared" si="225"/>
        <v>0.43332465008095156</v>
      </c>
      <c r="W333">
        <f t="shared" si="226"/>
        <v>181.11631066792043</v>
      </c>
      <c r="X333">
        <f t="shared" si="227"/>
        <v>181.11631066792043</v>
      </c>
      <c r="Y333">
        <f t="shared" si="228"/>
        <v>0.30736928887399584</v>
      </c>
      <c r="Z333">
        <f t="shared" si="229"/>
        <v>128.47086267324161</v>
      </c>
      <c r="AA333">
        <f t="shared" si="230"/>
        <v>128.47086267324161</v>
      </c>
      <c r="AB333">
        <f t="shared" si="231"/>
        <v>0.45896016078560731</v>
      </c>
      <c r="AC333">
        <f t="shared" si="232"/>
        <v>191.83116180793252</v>
      </c>
      <c r="AD333">
        <f t="shared" si="233"/>
        <v>191.83116180793252</v>
      </c>
      <c r="AE333">
        <f t="shared" si="234"/>
        <v>0.39451928406138637</v>
      </c>
      <c r="AF333">
        <f t="shared" si="235"/>
        <v>164.89686705614125</v>
      </c>
      <c r="AG333">
        <f t="shared" si="236"/>
        <v>164.89686705614125</v>
      </c>
      <c r="AH333">
        <f t="shared" si="237"/>
        <v>0.41019946902853177</v>
      </c>
      <c r="AI333">
        <f t="shared" si="238"/>
        <v>171.45069973404088</v>
      </c>
      <c r="AJ333">
        <f t="shared" si="239"/>
        <v>171.45069973404088</v>
      </c>
      <c r="AK333">
        <f t="shared" si="240"/>
        <v>0.28200587971097635</v>
      </c>
      <c r="AL333">
        <f t="shared" si="241"/>
        <v>117.86974156760213</v>
      </c>
      <c r="AM333">
        <f t="shared" si="242"/>
        <v>117.86974156760213</v>
      </c>
      <c r="AN333">
        <f t="shared" si="243"/>
        <v>0.37233681215731862</v>
      </c>
      <c r="AO333">
        <f t="shared" si="244"/>
        <v>155.62527940930647</v>
      </c>
      <c r="AP333">
        <f t="shared" si="245"/>
        <v>155.62527940930647</v>
      </c>
    </row>
    <row r="334" spans="1:42">
      <c r="A334">
        <v>324</v>
      </c>
      <c r="B334">
        <f t="shared" si="208"/>
        <v>4.1531849839386403</v>
      </c>
      <c r="C334">
        <f t="shared" si="209"/>
        <v>4.1531849839386403</v>
      </c>
      <c r="D334">
        <f t="shared" si="210"/>
        <v>0.31886547646430419</v>
      </c>
      <c r="E334">
        <f t="shared" si="205"/>
        <v>589.60564031092554</v>
      </c>
      <c r="F334">
        <f t="shared" si="211"/>
        <v>210</v>
      </c>
      <c r="G334">
        <f t="shared" si="206"/>
        <v>4.2884786812213083E-2</v>
      </c>
      <c r="H334">
        <f t="shared" si="207"/>
        <v>79.297114470913911</v>
      </c>
      <c r="I334">
        <f t="shared" si="212"/>
        <v>79.297114470913911</v>
      </c>
      <c r="J334">
        <f t="shared" si="213"/>
        <v>0.30313433727604744</v>
      </c>
      <c r="K334">
        <f t="shared" si="214"/>
        <v>560.51761078587685</v>
      </c>
      <c r="L334">
        <f t="shared" si="215"/>
        <v>210</v>
      </c>
      <c r="M334">
        <f t="shared" si="216"/>
        <v>0.16034469508574795</v>
      </c>
      <c r="N334">
        <f t="shared" si="217"/>
        <v>296.48909522845742</v>
      </c>
      <c r="O334">
        <f t="shared" si="218"/>
        <v>210</v>
      </c>
      <c r="P334">
        <f t="shared" si="219"/>
        <v>7.3959306940703962E-2</v>
      </c>
      <c r="Q334">
        <f t="shared" si="220"/>
        <v>136.75618009592728</v>
      </c>
      <c r="R334">
        <f t="shared" si="221"/>
        <v>136.75618009592728</v>
      </c>
      <c r="S334">
        <f t="shared" si="222"/>
        <v>0.18946442189961665</v>
      </c>
      <c r="T334">
        <f t="shared" si="223"/>
        <v>350.33360471925619</v>
      </c>
      <c r="U334">
        <f t="shared" si="224"/>
        <v>210</v>
      </c>
      <c r="V334">
        <f t="shared" si="225"/>
        <v>0.25135738745466751</v>
      </c>
      <c r="W334">
        <f t="shared" si="226"/>
        <v>464.77823507394123</v>
      </c>
      <c r="X334">
        <f t="shared" si="227"/>
        <v>210</v>
      </c>
      <c r="Y334">
        <f t="shared" si="228"/>
        <v>0.30338094784014014</v>
      </c>
      <c r="Z334">
        <f t="shared" si="229"/>
        <v>560.97361179659015</v>
      </c>
      <c r="AA334">
        <f t="shared" si="230"/>
        <v>210</v>
      </c>
      <c r="AB334">
        <f t="shared" si="231"/>
        <v>0.31084883981270484</v>
      </c>
      <c r="AC334">
        <f t="shared" si="232"/>
        <v>574.78229148521655</v>
      </c>
      <c r="AD334">
        <f t="shared" si="233"/>
        <v>210</v>
      </c>
      <c r="AE334">
        <f t="shared" si="234"/>
        <v>0.20557690480360014</v>
      </c>
      <c r="AF334">
        <f t="shared" si="235"/>
        <v>380.12676672895873</v>
      </c>
      <c r="AG334">
        <f t="shared" si="236"/>
        <v>210</v>
      </c>
      <c r="AH334">
        <f t="shared" si="237"/>
        <v>0.21359869202373127</v>
      </c>
      <c r="AI334">
        <f t="shared" si="238"/>
        <v>394.9596393334437</v>
      </c>
      <c r="AJ334">
        <f t="shared" si="239"/>
        <v>210</v>
      </c>
      <c r="AK334">
        <f t="shared" si="240"/>
        <v>6.1330151151500756E-3</v>
      </c>
      <c r="AL334">
        <f t="shared" si="241"/>
        <v>11.340394526559697</v>
      </c>
      <c r="AM334">
        <f t="shared" si="242"/>
        <v>11.340394526559697</v>
      </c>
      <c r="AN334">
        <f t="shared" si="243"/>
        <v>0.18152131249252967</v>
      </c>
      <c r="AO334">
        <f t="shared" si="244"/>
        <v>335.64621315854095</v>
      </c>
      <c r="AP334">
        <f t="shared" si="245"/>
        <v>210</v>
      </c>
    </row>
    <row r="335" spans="1:42">
      <c r="A335">
        <v>325</v>
      </c>
      <c r="B335">
        <f t="shared" si="208"/>
        <v>4.7567133188549562</v>
      </c>
      <c r="C335">
        <f t="shared" si="209"/>
        <v>0</v>
      </c>
      <c r="D335">
        <f t="shared" si="210"/>
        <v>0.24505396110403876</v>
      </c>
      <c r="E335">
        <f t="shared" si="205"/>
        <v>0</v>
      </c>
      <c r="F335">
        <f t="shared" si="211"/>
        <v>0</v>
      </c>
      <c r="G335">
        <f t="shared" si="206"/>
        <v>-6.4234781504499128E-3</v>
      </c>
      <c r="H335">
        <f t="shared" si="207"/>
        <v>0</v>
      </c>
      <c r="I335">
        <f t="shared" si="212"/>
        <v>0</v>
      </c>
      <c r="J335">
        <f t="shared" si="213"/>
        <v>0.23246722092153216</v>
      </c>
      <c r="K335">
        <f t="shared" si="214"/>
        <v>0</v>
      </c>
      <c r="L335">
        <f t="shared" si="215"/>
        <v>0</v>
      </c>
      <c r="M335">
        <f t="shared" si="216"/>
        <v>0.11954617964540498</v>
      </c>
      <c r="N335">
        <f t="shared" si="217"/>
        <v>0</v>
      </c>
      <c r="O335">
        <f t="shared" si="218"/>
        <v>0</v>
      </c>
      <c r="P335">
        <f t="shared" si="219"/>
        <v>1.9822815298710439E-2</v>
      </c>
      <c r="Q335">
        <f t="shared" si="220"/>
        <v>0</v>
      </c>
      <c r="R335">
        <f t="shared" si="221"/>
        <v>0</v>
      </c>
      <c r="S335">
        <f t="shared" si="222"/>
        <v>0.11973558287355957</v>
      </c>
      <c r="T335">
        <f t="shared" si="223"/>
        <v>0</v>
      </c>
      <c r="U335">
        <f t="shared" si="224"/>
        <v>0</v>
      </c>
      <c r="V335">
        <f t="shared" si="225"/>
        <v>0.17790798909535188</v>
      </c>
      <c r="W335">
        <f t="shared" si="226"/>
        <v>0</v>
      </c>
      <c r="X335">
        <f t="shared" si="227"/>
        <v>0</v>
      </c>
      <c r="Y335">
        <f t="shared" si="228"/>
        <v>0.21544686944283287</v>
      </c>
      <c r="Z335">
        <f t="shared" si="229"/>
        <v>0</v>
      </c>
      <c r="AA335">
        <f t="shared" si="230"/>
        <v>0</v>
      </c>
      <c r="AB335">
        <f t="shared" si="231"/>
        <v>0.28031030606593921</v>
      </c>
      <c r="AC335">
        <f t="shared" si="232"/>
        <v>0</v>
      </c>
      <c r="AD335">
        <f t="shared" si="233"/>
        <v>0</v>
      </c>
      <c r="AE335">
        <f t="shared" si="234"/>
        <v>0.1475174012266689</v>
      </c>
      <c r="AF335">
        <f t="shared" si="235"/>
        <v>0</v>
      </c>
      <c r="AG335">
        <f t="shared" si="236"/>
        <v>0</v>
      </c>
      <c r="AH335">
        <f t="shared" si="237"/>
        <v>0.13755412182427551</v>
      </c>
      <c r="AI335">
        <f t="shared" si="238"/>
        <v>0</v>
      </c>
      <c r="AJ335">
        <f t="shared" si="239"/>
        <v>0</v>
      </c>
      <c r="AK335">
        <f t="shared" si="240"/>
        <v>-1.6982120112144811E-2</v>
      </c>
      <c r="AL335">
        <f t="shared" si="241"/>
        <v>0</v>
      </c>
      <c r="AM335">
        <f t="shared" si="242"/>
        <v>0</v>
      </c>
      <c r="AN335">
        <f t="shared" si="243"/>
        <v>9.2890803328423366E-2</v>
      </c>
      <c r="AO335">
        <f t="shared" si="244"/>
        <v>0</v>
      </c>
      <c r="AP335">
        <f t="shared" si="245"/>
        <v>0</v>
      </c>
    </row>
    <row r="336" spans="1:42">
      <c r="A336">
        <v>326</v>
      </c>
      <c r="B336">
        <f t="shared" si="208"/>
        <v>4.18300662528946</v>
      </c>
      <c r="C336">
        <f t="shared" si="209"/>
        <v>4.18300662528946</v>
      </c>
      <c r="D336">
        <f t="shared" si="210"/>
        <v>0.31521828972709898</v>
      </c>
      <c r="E336">
        <f t="shared" si="205"/>
        <v>595.50768303634698</v>
      </c>
      <c r="F336">
        <f t="shared" si="211"/>
        <v>210</v>
      </c>
      <c r="G336">
        <f t="shared" si="206"/>
        <v>4.0448358713851107E-2</v>
      </c>
      <c r="H336">
        <f t="shared" si="207"/>
        <v>76.414691549662791</v>
      </c>
      <c r="I336">
        <f t="shared" si="212"/>
        <v>76.414691549662791</v>
      </c>
      <c r="J336">
        <f t="shared" si="213"/>
        <v>0.29981532173977887</v>
      </c>
      <c r="K336">
        <f t="shared" si="214"/>
        <v>566.40852833325778</v>
      </c>
      <c r="L336">
        <f t="shared" si="215"/>
        <v>210</v>
      </c>
      <c r="M336">
        <f t="shared" si="216"/>
        <v>0.15832875213043252</v>
      </c>
      <c r="N336">
        <f t="shared" si="217"/>
        <v>299.11331738034073</v>
      </c>
      <c r="O336">
        <f t="shared" si="218"/>
        <v>210</v>
      </c>
      <c r="P336">
        <f t="shared" si="219"/>
        <v>7.1284305711535434E-2</v>
      </c>
      <c r="Q336">
        <f t="shared" si="220"/>
        <v>134.66969752257268</v>
      </c>
      <c r="R336">
        <f t="shared" si="221"/>
        <v>134.66969752257268</v>
      </c>
      <c r="S336">
        <f t="shared" si="222"/>
        <v>0.18553727072810489</v>
      </c>
      <c r="T336">
        <f t="shared" si="223"/>
        <v>350.51541680477106</v>
      </c>
      <c r="U336">
        <f t="shared" si="224"/>
        <v>210</v>
      </c>
      <c r="V336">
        <f t="shared" si="225"/>
        <v>0.24772809370227278</v>
      </c>
      <c r="W336">
        <f t="shared" si="226"/>
        <v>468.00578491613152</v>
      </c>
      <c r="X336">
        <f t="shared" si="227"/>
        <v>210</v>
      </c>
      <c r="Y336">
        <f t="shared" si="228"/>
        <v>0.29903593469532563</v>
      </c>
      <c r="Z336">
        <f t="shared" si="229"/>
        <v>564.93611702922874</v>
      </c>
      <c r="AA336">
        <f t="shared" si="230"/>
        <v>210</v>
      </c>
      <c r="AB336">
        <f t="shared" si="231"/>
        <v>0.30933986476035336</v>
      </c>
      <c r="AC336">
        <f t="shared" si="232"/>
        <v>584.40221312570054</v>
      </c>
      <c r="AD336">
        <f t="shared" si="233"/>
        <v>210</v>
      </c>
      <c r="AE336">
        <f t="shared" si="234"/>
        <v>0.20251815054811861</v>
      </c>
      <c r="AF336">
        <f t="shared" si="235"/>
        <v>382.59554897695477</v>
      </c>
      <c r="AG336">
        <f t="shared" si="236"/>
        <v>210</v>
      </c>
      <c r="AH336">
        <f t="shared" si="237"/>
        <v>0.20984116521352802</v>
      </c>
      <c r="AI336">
        <f t="shared" si="238"/>
        <v>396.43012532725032</v>
      </c>
      <c r="AJ336">
        <f t="shared" si="239"/>
        <v>210</v>
      </c>
      <c r="AK336">
        <f t="shared" si="240"/>
        <v>4.9908462514136887E-3</v>
      </c>
      <c r="AL336">
        <f t="shared" si="241"/>
        <v>9.4286638321116936</v>
      </c>
      <c r="AM336">
        <f t="shared" si="242"/>
        <v>9.4286638321116936</v>
      </c>
      <c r="AN336">
        <f t="shared" si="243"/>
        <v>0.17732153038630882</v>
      </c>
      <c r="AO336">
        <f t="shared" si="244"/>
        <v>334.99431078136439</v>
      </c>
      <c r="AP336">
        <f t="shared" si="245"/>
        <v>210</v>
      </c>
    </row>
    <row r="337" spans="1:42">
      <c r="A337">
        <v>327</v>
      </c>
      <c r="B337">
        <f t="shared" si="208"/>
        <v>2.5664099397727949</v>
      </c>
      <c r="C337">
        <f t="shared" si="209"/>
        <v>2.5664099397727949</v>
      </c>
      <c r="D337">
        <f t="shared" si="210"/>
        <v>0.4507450292269537</v>
      </c>
      <c r="E337">
        <f t="shared" si="205"/>
        <v>196.66149453368394</v>
      </c>
      <c r="F337">
        <f t="shared" si="211"/>
        <v>196.66149453368394</v>
      </c>
      <c r="G337">
        <f t="shared" si="206"/>
        <v>0.414903596627064</v>
      </c>
      <c r="H337">
        <f t="shared" si="207"/>
        <v>181.02376312395259</v>
      </c>
      <c r="I337">
        <f t="shared" si="212"/>
        <v>181.02376312395259</v>
      </c>
      <c r="J337">
        <f t="shared" si="213"/>
        <v>0.45015073520759952</v>
      </c>
      <c r="K337">
        <f t="shared" si="214"/>
        <v>196.40220215670735</v>
      </c>
      <c r="L337">
        <f t="shared" si="215"/>
        <v>196.40220215670735</v>
      </c>
      <c r="M337">
        <f t="shared" si="216"/>
        <v>0.43234944057500835</v>
      </c>
      <c r="N337">
        <f t="shared" si="217"/>
        <v>188.6354405063706</v>
      </c>
      <c r="O337">
        <f t="shared" si="218"/>
        <v>188.6354405063706</v>
      </c>
      <c r="P337">
        <f t="shared" si="219"/>
        <v>0.41157745981776139</v>
      </c>
      <c r="Q337">
        <f t="shared" si="220"/>
        <v>179.5725590206865</v>
      </c>
      <c r="R337">
        <f t="shared" si="221"/>
        <v>179.5725590206865</v>
      </c>
      <c r="S337">
        <f t="shared" si="222"/>
        <v>0.43036335410813376</v>
      </c>
      <c r="T337">
        <f t="shared" si="223"/>
        <v>187.76890464347144</v>
      </c>
      <c r="U337">
        <f t="shared" si="224"/>
        <v>187.76890464347144</v>
      </c>
      <c r="V337">
        <f t="shared" si="225"/>
        <v>0.43087763722116712</v>
      </c>
      <c r="W337">
        <f t="shared" si="226"/>
        <v>187.9932880067135</v>
      </c>
      <c r="X337">
        <f t="shared" si="227"/>
        <v>187.9932880067135</v>
      </c>
      <c r="Y337">
        <f t="shared" si="228"/>
        <v>0.29978524572608167</v>
      </c>
      <c r="Z337">
        <f t="shared" si="229"/>
        <v>130.79725929479741</v>
      </c>
      <c r="AA337">
        <f t="shared" si="230"/>
        <v>130.79725929479741</v>
      </c>
      <c r="AB337">
        <f t="shared" si="231"/>
        <v>0.45765060163396676</v>
      </c>
      <c r="AC337">
        <f t="shared" si="232"/>
        <v>199.67441780984933</v>
      </c>
      <c r="AD337">
        <f t="shared" si="233"/>
        <v>199.67441780984933</v>
      </c>
      <c r="AE337">
        <f t="shared" si="234"/>
        <v>0.39255360625539604</v>
      </c>
      <c r="AF337">
        <f t="shared" si="235"/>
        <v>171.27239100822689</v>
      </c>
      <c r="AG337">
        <f t="shared" si="236"/>
        <v>171.27239100822689</v>
      </c>
      <c r="AH337">
        <f t="shared" si="237"/>
        <v>0.40826148165574039</v>
      </c>
      <c r="AI337">
        <f t="shared" si="238"/>
        <v>178.12578716764457</v>
      </c>
      <c r="AJ337">
        <f t="shared" si="239"/>
        <v>178.12578716764457</v>
      </c>
      <c r="AK337">
        <f t="shared" si="240"/>
        <v>0.2742677641384561</v>
      </c>
      <c r="AL337">
        <f t="shared" si="241"/>
        <v>119.66390065440417</v>
      </c>
      <c r="AM337">
        <f t="shared" si="242"/>
        <v>119.66390065440417</v>
      </c>
      <c r="AN337">
        <f t="shared" si="243"/>
        <v>0.37061206362439114</v>
      </c>
      <c r="AO337">
        <f t="shared" si="244"/>
        <v>161.69922594506812</v>
      </c>
      <c r="AP337">
        <f t="shared" si="245"/>
        <v>161.69922594506812</v>
      </c>
    </row>
    <row r="338" spans="1:42">
      <c r="A338">
        <v>328</v>
      </c>
      <c r="B338">
        <f t="shared" si="208"/>
        <v>0.30172316573598357</v>
      </c>
      <c r="C338">
        <f t="shared" si="209"/>
        <v>0</v>
      </c>
      <c r="D338">
        <f t="shared" si="210"/>
        <v>-1.7232989496915865</v>
      </c>
      <c r="E338">
        <f t="shared" si="205"/>
        <v>0</v>
      </c>
      <c r="F338">
        <f t="shared" si="211"/>
        <v>0</v>
      </c>
      <c r="G338">
        <f t="shared" si="206"/>
        <v>-1.0924045179501327</v>
      </c>
      <c r="H338">
        <f t="shared" si="207"/>
        <v>0</v>
      </c>
      <c r="I338">
        <f t="shared" si="212"/>
        <v>0</v>
      </c>
      <c r="J338">
        <f t="shared" si="213"/>
        <v>-2.5335186300436794</v>
      </c>
      <c r="K338">
        <f t="shared" si="214"/>
        <v>0</v>
      </c>
      <c r="L338">
        <f t="shared" si="215"/>
        <v>0</v>
      </c>
      <c r="M338">
        <f t="shared" si="216"/>
        <v>-1.3473642516022712</v>
      </c>
      <c r="N338">
        <f t="shared" si="217"/>
        <v>0</v>
      </c>
      <c r="O338">
        <f t="shared" si="218"/>
        <v>0</v>
      </c>
      <c r="P338">
        <f t="shared" si="219"/>
        <v>-0.92787590768910655</v>
      </c>
      <c r="Q338">
        <f t="shared" si="220"/>
        <v>0</v>
      </c>
      <c r="R338">
        <f t="shared" si="221"/>
        <v>0</v>
      </c>
      <c r="S338">
        <f t="shared" si="222"/>
        <v>-1.4713986301781401</v>
      </c>
      <c r="T338">
        <f t="shared" si="223"/>
        <v>0</v>
      </c>
      <c r="U338">
        <f t="shared" si="224"/>
        <v>0</v>
      </c>
      <c r="V338">
        <f t="shared" si="225"/>
        <v>-1.5721200818746852</v>
      </c>
      <c r="W338">
        <f t="shared" si="226"/>
        <v>0</v>
      </c>
      <c r="X338">
        <f t="shared" si="227"/>
        <v>0</v>
      </c>
      <c r="Y338">
        <f t="shared" si="228"/>
        <v>-1.19957003576428</v>
      </c>
      <c r="Z338">
        <f t="shared" si="229"/>
        <v>0</v>
      </c>
      <c r="AA338">
        <f t="shared" si="230"/>
        <v>0</v>
      </c>
      <c r="AB338">
        <f t="shared" si="231"/>
        <v>-1.150919281679978</v>
      </c>
      <c r="AC338">
        <f t="shared" si="232"/>
        <v>0</v>
      </c>
      <c r="AD338">
        <f t="shared" si="233"/>
        <v>0</v>
      </c>
      <c r="AE338">
        <f t="shared" si="234"/>
        <v>-1.066465909263338</v>
      </c>
      <c r="AF338">
        <f t="shared" si="235"/>
        <v>0</v>
      </c>
      <c r="AG338">
        <f t="shared" si="236"/>
        <v>0</v>
      </c>
      <c r="AH338">
        <f t="shared" si="237"/>
        <v>0.32775001104204193</v>
      </c>
      <c r="AI338">
        <f t="shared" si="238"/>
        <v>0</v>
      </c>
      <c r="AJ338">
        <f t="shared" si="239"/>
        <v>0</v>
      </c>
      <c r="AK338">
        <f t="shared" si="240"/>
        <v>-1.3184003104407798</v>
      </c>
      <c r="AL338">
        <f t="shared" si="241"/>
        <v>0</v>
      </c>
      <c r="AM338">
        <f t="shared" si="242"/>
        <v>0</v>
      </c>
      <c r="AN338">
        <f t="shared" si="243"/>
        <v>-9.902528719439424E-2</v>
      </c>
      <c r="AO338">
        <f t="shared" si="244"/>
        <v>0</v>
      </c>
      <c r="AP338">
        <f t="shared" si="245"/>
        <v>0</v>
      </c>
    </row>
    <row r="339" spans="1:42">
      <c r="A339">
        <v>329</v>
      </c>
      <c r="B339">
        <f t="shared" si="208"/>
        <v>-2.0523715467611265</v>
      </c>
      <c r="C339">
        <f t="shared" si="209"/>
        <v>-2.0523715467611265</v>
      </c>
      <c r="D339">
        <f t="shared" si="210"/>
        <v>0.42615921746635532</v>
      </c>
      <c r="E339">
        <f t="shared" si="205"/>
        <v>95.093349516662116</v>
      </c>
      <c r="F339">
        <f t="shared" si="211"/>
        <v>95.093349516662116</v>
      </c>
      <c r="G339">
        <f t="shared" si="206"/>
        <v>0.38996447562542125</v>
      </c>
      <c r="H339">
        <f t="shared" si="207"/>
        <v>87.016839387400324</v>
      </c>
      <c r="I339">
        <f t="shared" si="212"/>
        <v>87.016839387400324</v>
      </c>
      <c r="J339">
        <f t="shared" si="213"/>
        <v>0.42498183615905116</v>
      </c>
      <c r="K339">
        <f t="shared" si="214"/>
        <v>94.830628149668101</v>
      </c>
      <c r="L339">
        <f t="shared" si="215"/>
        <v>94.830628149668101</v>
      </c>
      <c r="M339">
        <f t="shared" si="216"/>
        <v>0.40399213878395557</v>
      </c>
      <c r="N339">
        <f t="shared" si="217"/>
        <v>90.14697812654849</v>
      </c>
      <c r="O339">
        <f t="shared" si="218"/>
        <v>90.14697812654849</v>
      </c>
      <c r="P339">
        <f t="shared" si="219"/>
        <v>0.38429256981090754</v>
      </c>
      <c r="Q339">
        <f t="shared" si="220"/>
        <v>85.751207905223779</v>
      </c>
      <c r="R339">
        <f t="shared" si="221"/>
        <v>85.751207905223779</v>
      </c>
      <c r="S339">
        <f t="shared" si="222"/>
        <v>0.41824005023221211</v>
      </c>
      <c r="T339">
        <f t="shared" si="223"/>
        <v>93.3262631629879</v>
      </c>
      <c r="U339">
        <f t="shared" si="224"/>
        <v>93.3262631629879</v>
      </c>
      <c r="V339">
        <f t="shared" si="225"/>
        <v>0.445050149850859</v>
      </c>
      <c r="W339">
        <f t="shared" si="226"/>
        <v>99.308680224784283</v>
      </c>
      <c r="X339">
        <f t="shared" si="227"/>
        <v>99.308680224784283</v>
      </c>
      <c r="Y339">
        <f t="shared" si="228"/>
        <v>0.36394481912926802</v>
      </c>
      <c r="Z339">
        <f t="shared" si="229"/>
        <v>81.210802141033525</v>
      </c>
      <c r="AA339">
        <f t="shared" si="230"/>
        <v>81.210802141033525</v>
      </c>
      <c r="AB339">
        <f t="shared" si="231"/>
        <v>0.44095921328269494</v>
      </c>
      <c r="AC339">
        <f t="shared" si="232"/>
        <v>98.395826894426293</v>
      </c>
      <c r="AD339">
        <f t="shared" si="233"/>
        <v>98.395826894426293</v>
      </c>
      <c r="AE339">
        <f t="shared" si="234"/>
        <v>0.39451218399942978</v>
      </c>
      <c r="AF339">
        <f t="shared" si="235"/>
        <v>88.031616973300103</v>
      </c>
      <c r="AG339">
        <f t="shared" si="236"/>
        <v>88.031616973300103</v>
      </c>
      <c r="AH339">
        <f t="shared" si="237"/>
        <v>0.41896288572200269</v>
      </c>
      <c r="AI339">
        <f t="shared" si="238"/>
        <v>93.487556982425531</v>
      </c>
      <c r="AJ339">
        <f t="shared" si="239"/>
        <v>93.487556982425531</v>
      </c>
      <c r="AK339">
        <f t="shared" si="240"/>
        <v>0.33832577702910971</v>
      </c>
      <c r="AL339">
        <f t="shared" si="241"/>
        <v>75.494158161826931</v>
      </c>
      <c r="AM339">
        <f t="shared" si="242"/>
        <v>75.494158161826931</v>
      </c>
      <c r="AN339">
        <f t="shared" si="243"/>
        <v>0.34252236075333065</v>
      </c>
      <c r="AO339">
        <f t="shared" si="244"/>
        <v>76.430585643639603</v>
      </c>
      <c r="AP339">
        <f t="shared" si="245"/>
        <v>76.430585643639603</v>
      </c>
    </row>
    <row r="340" spans="1:42">
      <c r="A340">
        <v>330</v>
      </c>
      <c r="B340">
        <f t="shared" si="208"/>
        <v>-3.9113793666249137</v>
      </c>
      <c r="C340">
        <f t="shared" si="209"/>
        <v>-3.9113793666249137</v>
      </c>
      <c r="D340">
        <f t="shared" si="210"/>
        <v>0.34843830346177301</v>
      </c>
      <c r="E340">
        <f t="shared" si="205"/>
        <v>538.17809253357689</v>
      </c>
      <c r="F340">
        <f t="shared" si="211"/>
        <v>210</v>
      </c>
      <c r="G340">
        <f t="shared" si="206"/>
        <v>6.2640305746744562E-2</v>
      </c>
      <c r="H340">
        <f t="shared" si="207"/>
        <v>96.750672723332016</v>
      </c>
      <c r="I340">
        <f t="shared" si="212"/>
        <v>96.750672723332016</v>
      </c>
      <c r="J340">
        <f t="shared" si="213"/>
        <v>0.3293828448129078</v>
      </c>
      <c r="K340">
        <f t="shared" si="214"/>
        <v>508.7461090630116</v>
      </c>
      <c r="L340">
        <f t="shared" si="215"/>
        <v>210</v>
      </c>
      <c r="M340">
        <f t="shared" si="216"/>
        <v>0.17669075481615587</v>
      </c>
      <c r="N340">
        <f t="shared" si="217"/>
        <v>272.90654457485351</v>
      </c>
      <c r="O340">
        <f t="shared" si="218"/>
        <v>210</v>
      </c>
      <c r="P340">
        <f t="shared" si="219"/>
        <v>9.5649270813745246E-2</v>
      </c>
      <c r="Q340">
        <f t="shared" si="220"/>
        <v>147.7344528639527</v>
      </c>
      <c r="R340">
        <f t="shared" si="221"/>
        <v>147.7344528639527</v>
      </c>
      <c r="S340">
        <f t="shared" si="222"/>
        <v>0.22380394114868452</v>
      </c>
      <c r="T340">
        <f t="shared" si="223"/>
        <v>345.67490701294281</v>
      </c>
      <c r="U340">
        <f t="shared" si="224"/>
        <v>210</v>
      </c>
      <c r="V340">
        <f t="shared" si="225"/>
        <v>0.28078513108174802</v>
      </c>
      <c r="W340">
        <f t="shared" si="226"/>
        <v>433.6848295840241</v>
      </c>
      <c r="X340">
        <f t="shared" si="227"/>
        <v>210</v>
      </c>
      <c r="Y340">
        <f t="shared" si="228"/>
        <v>0.33861202628275011</v>
      </c>
      <c r="Z340">
        <f t="shared" si="229"/>
        <v>523.00098067080796</v>
      </c>
      <c r="AA340">
        <f t="shared" si="230"/>
        <v>210</v>
      </c>
      <c r="AB340">
        <f t="shared" si="231"/>
        <v>0.32308420404877936</v>
      </c>
      <c r="AC340">
        <f t="shared" si="232"/>
        <v>499.01758484993013</v>
      </c>
      <c r="AD340">
        <f t="shared" si="233"/>
        <v>210</v>
      </c>
      <c r="AE340">
        <f t="shared" si="234"/>
        <v>0.23110754847269555</v>
      </c>
      <c r="AF340">
        <f t="shared" si="235"/>
        <v>356.95564572392595</v>
      </c>
      <c r="AG340">
        <f t="shared" si="236"/>
        <v>210</v>
      </c>
      <c r="AH340">
        <f t="shared" si="237"/>
        <v>0.2440661998052609</v>
      </c>
      <c r="AI340">
        <f t="shared" si="238"/>
        <v>376.97084550730119</v>
      </c>
      <c r="AJ340">
        <f t="shared" si="239"/>
        <v>210</v>
      </c>
      <c r="AK340">
        <f t="shared" si="240"/>
        <v>1.539417025826581E-2</v>
      </c>
      <c r="AL340">
        <f t="shared" si="241"/>
        <v>23.776964539834342</v>
      </c>
      <c r="AM340">
        <f t="shared" si="242"/>
        <v>23.776964539834342</v>
      </c>
      <c r="AN340">
        <f t="shared" si="243"/>
        <v>0.21488514998747138</v>
      </c>
      <c r="AO340">
        <f t="shared" si="244"/>
        <v>331.89944671721901</v>
      </c>
      <c r="AP340">
        <f t="shared" si="245"/>
        <v>210</v>
      </c>
    </row>
    <row r="341" spans="1:42">
      <c r="A341">
        <v>331</v>
      </c>
      <c r="B341">
        <f t="shared" si="208"/>
        <v>-4.81037662998681</v>
      </c>
      <c r="C341">
        <f t="shared" si="209"/>
        <v>0</v>
      </c>
      <c r="D341">
        <f t="shared" si="210"/>
        <v>0.23849093815261313</v>
      </c>
      <c r="E341">
        <f t="shared" si="205"/>
        <v>0</v>
      </c>
      <c r="F341">
        <f t="shared" si="211"/>
        <v>0</v>
      </c>
      <c r="G341">
        <f t="shared" si="206"/>
        <v>-1.080777066992239E-2</v>
      </c>
      <c r="H341">
        <f t="shared" si="207"/>
        <v>0</v>
      </c>
      <c r="I341">
        <f t="shared" si="212"/>
        <v>0</v>
      </c>
      <c r="J341">
        <f t="shared" si="213"/>
        <v>0.22582758777189249</v>
      </c>
      <c r="K341">
        <f t="shared" si="214"/>
        <v>0</v>
      </c>
      <c r="L341">
        <f t="shared" si="215"/>
        <v>0</v>
      </c>
      <c r="M341">
        <f t="shared" si="216"/>
        <v>0.11591853981289169</v>
      </c>
      <c r="N341">
        <f t="shared" si="217"/>
        <v>0</v>
      </c>
      <c r="O341">
        <f t="shared" si="218"/>
        <v>0</v>
      </c>
      <c r="P341">
        <f t="shared" si="219"/>
        <v>1.5009216290183147E-2</v>
      </c>
      <c r="Q341">
        <f t="shared" si="220"/>
        <v>0</v>
      </c>
      <c r="R341">
        <f t="shared" si="221"/>
        <v>0</v>
      </c>
      <c r="S341">
        <f t="shared" si="222"/>
        <v>0.11399206165058118</v>
      </c>
      <c r="T341">
        <f t="shared" si="223"/>
        <v>0</v>
      </c>
      <c r="U341">
        <f t="shared" si="224"/>
        <v>0</v>
      </c>
      <c r="V341">
        <f t="shared" si="225"/>
        <v>0.17137716413060522</v>
      </c>
      <c r="W341">
        <f t="shared" si="226"/>
        <v>0</v>
      </c>
      <c r="X341">
        <f t="shared" si="227"/>
        <v>0</v>
      </c>
      <c r="Y341">
        <f t="shared" si="228"/>
        <v>0.20762812501092176</v>
      </c>
      <c r="Z341">
        <f t="shared" si="229"/>
        <v>0</v>
      </c>
      <c r="AA341">
        <f t="shared" si="230"/>
        <v>0</v>
      </c>
      <c r="AB341">
        <f t="shared" si="231"/>
        <v>0.27759494252266748</v>
      </c>
      <c r="AC341">
        <f t="shared" si="232"/>
        <v>0</v>
      </c>
      <c r="AD341">
        <f t="shared" si="233"/>
        <v>0</v>
      </c>
      <c r="AE341">
        <f t="shared" si="234"/>
        <v>0.14274644836736172</v>
      </c>
      <c r="AF341">
        <f t="shared" si="235"/>
        <v>0</v>
      </c>
      <c r="AG341">
        <f t="shared" si="236"/>
        <v>0</v>
      </c>
      <c r="AH341">
        <f t="shared" si="237"/>
        <v>0.1307925446216619</v>
      </c>
      <c r="AI341">
        <f t="shared" si="238"/>
        <v>0</v>
      </c>
      <c r="AJ341">
        <f t="shared" si="239"/>
        <v>0</v>
      </c>
      <c r="AK341">
        <f t="shared" si="240"/>
        <v>-1.9037424928494806E-2</v>
      </c>
      <c r="AL341">
        <f t="shared" si="241"/>
        <v>0</v>
      </c>
      <c r="AM341">
        <f t="shared" si="242"/>
        <v>0</v>
      </c>
      <c r="AN341">
        <f t="shared" si="243"/>
        <v>8.4639830737308741E-2</v>
      </c>
      <c r="AO341">
        <f t="shared" si="244"/>
        <v>0</v>
      </c>
      <c r="AP341">
        <f t="shared" si="245"/>
        <v>0</v>
      </c>
    </row>
    <row r="342" spans="1:42">
      <c r="A342">
        <v>332</v>
      </c>
      <c r="B342">
        <f t="shared" si="208"/>
        <v>-4.5204824214705122</v>
      </c>
      <c r="C342">
        <f t="shared" si="209"/>
        <v>0</v>
      </c>
      <c r="D342">
        <f t="shared" si="210"/>
        <v>0.27394499985415632</v>
      </c>
      <c r="E342">
        <f t="shared" si="205"/>
        <v>0</v>
      </c>
      <c r="F342">
        <f t="shared" si="211"/>
        <v>0</v>
      </c>
      <c r="G342">
        <f t="shared" si="206"/>
        <v>1.2876586165859183E-2</v>
      </c>
      <c r="H342">
        <f t="shared" si="207"/>
        <v>0</v>
      </c>
      <c r="I342">
        <f t="shared" si="212"/>
        <v>0</v>
      </c>
      <c r="J342">
        <f t="shared" si="213"/>
        <v>0.26100383701762764</v>
      </c>
      <c r="K342">
        <f t="shared" si="214"/>
        <v>0</v>
      </c>
      <c r="L342">
        <f t="shared" si="215"/>
        <v>0</v>
      </c>
      <c r="M342">
        <f t="shared" si="216"/>
        <v>0.13551538830859339</v>
      </c>
      <c r="N342">
        <f t="shared" si="217"/>
        <v>0</v>
      </c>
      <c r="O342">
        <f t="shared" si="218"/>
        <v>0</v>
      </c>
      <c r="P342">
        <f t="shared" si="219"/>
        <v>4.1012726794095067E-2</v>
      </c>
      <c r="Q342">
        <f t="shared" si="220"/>
        <v>0</v>
      </c>
      <c r="R342">
        <f t="shared" si="221"/>
        <v>0</v>
      </c>
      <c r="S342">
        <f t="shared" si="222"/>
        <v>0.14517680397218946</v>
      </c>
      <c r="T342">
        <f t="shared" si="223"/>
        <v>0</v>
      </c>
      <c r="U342">
        <f t="shared" si="224"/>
        <v>0</v>
      </c>
      <c r="V342">
        <f t="shared" si="225"/>
        <v>0.20665728930703864</v>
      </c>
      <c r="W342">
        <f t="shared" si="226"/>
        <v>0</v>
      </c>
      <c r="X342">
        <f t="shared" si="227"/>
        <v>0</v>
      </c>
      <c r="Y342">
        <f t="shared" si="228"/>
        <v>0.24986571119174639</v>
      </c>
      <c r="Z342">
        <f t="shared" si="229"/>
        <v>0</v>
      </c>
      <c r="AA342">
        <f t="shared" si="230"/>
        <v>0</v>
      </c>
      <c r="AB342">
        <f t="shared" si="231"/>
        <v>0.2922635894735921</v>
      </c>
      <c r="AC342">
        <f t="shared" si="232"/>
        <v>0</v>
      </c>
      <c r="AD342">
        <f t="shared" si="233"/>
        <v>0</v>
      </c>
      <c r="AE342">
        <f t="shared" si="234"/>
        <v>0.16927973025444853</v>
      </c>
      <c r="AF342">
        <f t="shared" si="235"/>
        <v>0</v>
      </c>
      <c r="AG342">
        <f t="shared" si="236"/>
        <v>0</v>
      </c>
      <c r="AH342">
        <f t="shared" si="237"/>
        <v>0.16731921489471546</v>
      </c>
      <c r="AI342">
        <f t="shared" si="238"/>
        <v>0</v>
      </c>
      <c r="AJ342">
        <f t="shared" si="239"/>
        <v>0</v>
      </c>
      <c r="AK342">
        <f t="shared" si="240"/>
        <v>-7.9344767423206175E-3</v>
      </c>
      <c r="AL342">
        <f t="shared" si="241"/>
        <v>0</v>
      </c>
      <c r="AM342">
        <f t="shared" si="242"/>
        <v>0</v>
      </c>
      <c r="AN342">
        <f t="shared" si="243"/>
        <v>0.12849329304597062</v>
      </c>
      <c r="AO342">
        <f t="shared" si="244"/>
        <v>0</v>
      </c>
      <c r="AP342">
        <f t="shared" si="245"/>
        <v>0</v>
      </c>
    </row>
    <row r="343" spans="1:42">
      <c r="A343">
        <v>333</v>
      </c>
      <c r="B343">
        <f t="shared" si="208"/>
        <v>-3.1071903830964094</v>
      </c>
      <c r="C343">
        <f t="shared" si="209"/>
        <v>-3.1071903830964094</v>
      </c>
      <c r="D343">
        <f t="shared" si="210"/>
        <v>0.43311256817614741</v>
      </c>
      <c r="E343">
        <f t="shared" si="205"/>
        <v>335.36264161573587</v>
      </c>
      <c r="F343">
        <f t="shared" si="211"/>
        <v>210</v>
      </c>
      <c r="G343">
        <f t="shared" si="206"/>
        <v>0.28759690843032493</v>
      </c>
      <c r="H343">
        <f t="shared" si="207"/>
        <v>222.68866345269998</v>
      </c>
      <c r="I343">
        <f t="shared" si="212"/>
        <v>210</v>
      </c>
      <c r="J343">
        <f t="shared" si="213"/>
        <v>0.40818335664233851</v>
      </c>
      <c r="K343">
        <f t="shared" si="214"/>
        <v>316.05974706206069</v>
      </c>
      <c r="L343">
        <f t="shared" si="215"/>
        <v>210</v>
      </c>
      <c r="M343">
        <f t="shared" si="216"/>
        <v>0.30742018057463372</v>
      </c>
      <c r="N343">
        <f t="shared" si="217"/>
        <v>238.03798693176208</v>
      </c>
      <c r="O343">
        <f t="shared" si="218"/>
        <v>210</v>
      </c>
      <c r="P343">
        <f t="shared" si="219"/>
        <v>0.25215959683845379</v>
      </c>
      <c r="Q343">
        <f t="shared" si="220"/>
        <v>195.24926016487743</v>
      </c>
      <c r="R343">
        <f t="shared" si="221"/>
        <v>195.24926016487743</v>
      </c>
      <c r="S343">
        <f t="shared" si="222"/>
        <v>0.35963690610457633</v>
      </c>
      <c r="T343">
        <f t="shared" si="223"/>
        <v>278.46982912924693</v>
      </c>
      <c r="U343">
        <f t="shared" si="224"/>
        <v>210</v>
      </c>
      <c r="V343">
        <f t="shared" si="225"/>
        <v>0.37737150008643994</v>
      </c>
      <c r="W343">
        <f t="shared" si="226"/>
        <v>292.2018718422662</v>
      </c>
      <c r="X343">
        <f t="shared" si="227"/>
        <v>210</v>
      </c>
      <c r="Y343">
        <f t="shared" si="228"/>
        <v>0.43171022229016548</v>
      </c>
      <c r="Z343">
        <f t="shared" si="229"/>
        <v>334.27679360453106</v>
      </c>
      <c r="AA343">
        <f t="shared" si="230"/>
        <v>210</v>
      </c>
      <c r="AB343">
        <f t="shared" si="231"/>
        <v>0.39516511712479679</v>
      </c>
      <c r="AC343">
        <f t="shared" si="232"/>
        <v>305.97961659580841</v>
      </c>
      <c r="AD343">
        <f t="shared" si="233"/>
        <v>210</v>
      </c>
      <c r="AE343">
        <f t="shared" si="234"/>
        <v>0.32535357231044615</v>
      </c>
      <c r="AF343">
        <f t="shared" si="235"/>
        <v>251.92396038891167</v>
      </c>
      <c r="AG343">
        <f t="shared" si="236"/>
        <v>210</v>
      </c>
      <c r="AH343">
        <f t="shared" si="237"/>
        <v>0.37801302573415163</v>
      </c>
      <c r="AI343">
        <f t="shared" si="238"/>
        <v>292.69861045409363</v>
      </c>
      <c r="AJ343">
        <f t="shared" si="239"/>
        <v>210</v>
      </c>
      <c r="AK343">
        <f t="shared" si="240"/>
        <v>0.13208396251381194</v>
      </c>
      <c r="AL343">
        <f t="shared" si="241"/>
        <v>102.27370397085905</v>
      </c>
      <c r="AM343">
        <f t="shared" si="242"/>
        <v>102.27370397085905</v>
      </c>
      <c r="AN343">
        <f t="shared" si="243"/>
        <v>0.31701311577448982</v>
      </c>
      <c r="AO343">
        <f t="shared" si="244"/>
        <v>245.46587595151436</v>
      </c>
      <c r="AP343">
        <f t="shared" si="245"/>
        <v>210</v>
      </c>
    </row>
    <row r="344" spans="1:42">
      <c r="A344">
        <v>334</v>
      </c>
      <c r="B344">
        <f t="shared" si="208"/>
        <v>-0.91567898653062874</v>
      </c>
      <c r="C344">
        <f t="shared" si="209"/>
        <v>0</v>
      </c>
      <c r="D344">
        <f t="shared" si="210"/>
        <v>-0.37714900177540311</v>
      </c>
      <c r="E344">
        <f t="shared" si="205"/>
        <v>0</v>
      </c>
      <c r="F344">
        <f t="shared" si="211"/>
        <v>0</v>
      </c>
      <c r="G344">
        <f t="shared" si="206"/>
        <v>-0.28863762169697882</v>
      </c>
      <c r="H344">
        <f t="shared" si="207"/>
        <v>0</v>
      </c>
      <c r="I344">
        <f t="shared" si="212"/>
        <v>0</v>
      </c>
      <c r="J344">
        <f t="shared" si="213"/>
        <v>-0.4024374512406359</v>
      </c>
      <c r="K344">
        <f t="shared" si="214"/>
        <v>0</v>
      </c>
      <c r="L344">
        <f t="shared" si="215"/>
        <v>0</v>
      </c>
      <c r="M344">
        <f t="shared" si="216"/>
        <v>-0.32229160037661475</v>
      </c>
      <c r="N344">
        <f t="shared" si="217"/>
        <v>0</v>
      </c>
      <c r="O344">
        <f t="shared" si="218"/>
        <v>0</v>
      </c>
      <c r="P344">
        <f t="shared" si="219"/>
        <v>-0.26730910098897032</v>
      </c>
      <c r="Q344">
        <f t="shared" si="220"/>
        <v>0</v>
      </c>
      <c r="R344">
        <f t="shared" si="221"/>
        <v>0</v>
      </c>
      <c r="S344">
        <f t="shared" si="222"/>
        <v>-0.31665533315747041</v>
      </c>
      <c r="T344">
        <f t="shared" si="223"/>
        <v>0</v>
      </c>
      <c r="U344">
        <f t="shared" si="224"/>
        <v>0</v>
      </c>
      <c r="V344">
        <f t="shared" si="225"/>
        <v>-0.11596056047859804</v>
      </c>
      <c r="W344">
        <f t="shared" si="226"/>
        <v>0</v>
      </c>
      <c r="X344">
        <f t="shared" si="227"/>
        <v>0</v>
      </c>
      <c r="Y344">
        <f t="shared" si="228"/>
        <v>-0.12359086842759526</v>
      </c>
      <c r="Z344">
        <f t="shared" si="229"/>
        <v>0</v>
      </c>
      <c r="AA344">
        <f t="shared" si="230"/>
        <v>0</v>
      </c>
      <c r="AB344">
        <f t="shared" si="231"/>
        <v>-0.12079050175699146</v>
      </c>
      <c r="AC344">
        <f t="shared" si="232"/>
        <v>0</v>
      </c>
      <c r="AD344">
        <f t="shared" si="233"/>
        <v>0</v>
      </c>
      <c r="AE344">
        <f t="shared" si="234"/>
        <v>-0.15957624479942933</v>
      </c>
      <c r="AF344">
        <f t="shared" si="235"/>
        <v>0</v>
      </c>
      <c r="AG344">
        <f t="shared" si="236"/>
        <v>0</v>
      </c>
      <c r="AH344">
        <f t="shared" si="237"/>
        <v>0.12512500487427691</v>
      </c>
      <c r="AI344">
        <f t="shared" si="238"/>
        <v>0</v>
      </c>
      <c r="AJ344">
        <f t="shared" si="239"/>
        <v>0</v>
      </c>
      <c r="AK344">
        <f t="shared" si="240"/>
        <v>-0.23463476720932785</v>
      </c>
      <c r="AL344">
        <f t="shared" si="241"/>
        <v>0</v>
      </c>
      <c r="AM344">
        <f t="shared" si="242"/>
        <v>0</v>
      </c>
      <c r="AN344">
        <f t="shared" si="243"/>
        <v>-4.0415371970042524E-2</v>
      </c>
      <c r="AO344">
        <f t="shared" si="244"/>
        <v>0</v>
      </c>
      <c r="AP344">
        <f t="shared" si="245"/>
        <v>0</v>
      </c>
    </row>
    <row r="345" spans="1:42">
      <c r="A345">
        <v>335</v>
      </c>
      <c r="B345">
        <f t="shared" si="208"/>
        <v>1.5136350536336094</v>
      </c>
      <c r="C345">
        <f t="shared" si="209"/>
        <v>1.5136350536336094</v>
      </c>
      <c r="D345">
        <f t="shared" si="210"/>
        <v>0.28110646246000481</v>
      </c>
      <c r="E345">
        <f t="shared" si="205"/>
        <v>25.161971355367108</v>
      </c>
      <c r="F345">
        <f t="shared" si="211"/>
        <v>25.161971355367108</v>
      </c>
      <c r="G345">
        <f t="shared" si="206"/>
        <v>0.1993872412271156</v>
      </c>
      <c r="H345">
        <f t="shared" si="207"/>
        <v>17.847245518576997</v>
      </c>
      <c r="I345">
        <f t="shared" si="212"/>
        <v>17.847245518576997</v>
      </c>
      <c r="J345">
        <f t="shared" si="213"/>
        <v>0.27796317299524542</v>
      </c>
      <c r="K345">
        <f t="shared" si="214"/>
        <v>24.88061404048447</v>
      </c>
      <c r="L345">
        <f t="shared" si="215"/>
        <v>24.88061404048447</v>
      </c>
      <c r="M345">
        <f t="shared" si="216"/>
        <v>0.24046837225955109</v>
      </c>
      <c r="N345">
        <f t="shared" si="217"/>
        <v>21.524436833349046</v>
      </c>
      <c r="O345">
        <f t="shared" si="218"/>
        <v>21.524436833349046</v>
      </c>
      <c r="P345">
        <f t="shared" si="219"/>
        <v>0.20110791082027357</v>
      </c>
      <c r="Q345">
        <f t="shared" si="220"/>
        <v>18.001263461231915</v>
      </c>
      <c r="R345">
        <f t="shared" si="221"/>
        <v>18.001263461231915</v>
      </c>
      <c r="S345">
        <f t="shared" si="222"/>
        <v>0.23481940067313989</v>
      </c>
      <c r="T345">
        <f t="shared" si="223"/>
        <v>21.018794736042995</v>
      </c>
      <c r="U345">
        <f t="shared" si="224"/>
        <v>21.018794736042995</v>
      </c>
      <c r="V345">
        <f t="shared" si="225"/>
        <v>0.35450720262166424</v>
      </c>
      <c r="W345">
        <f t="shared" si="226"/>
        <v>31.732106048279729</v>
      </c>
      <c r="X345">
        <f t="shared" si="227"/>
        <v>31.732106048279729</v>
      </c>
      <c r="Y345">
        <f t="shared" si="228"/>
        <v>0.28663385034019662</v>
      </c>
      <c r="Z345">
        <f t="shared" si="229"/>
        <v>25.656730438080039</v>
      </c>
      <c r="AA345">
        <f t="shared" si="230"/>
        <v>25.656730438080039</v>
      </c>
      <c r="AB345">
        <f t="shared" si="231"/>
        <v>0.30499284796093873</v>
      </c>
      <c r="AC345">
        <f t="shared" si="232"/>
        <v>27.300052929508318</v>
      </c>
      <c r="AD345">
        <f t="shared" si="233"/>
        <v>27.300052929508318</v>
      </c>
      <c r="AE345">
        <f t="shared" si="234"/>
        <v>0.31709771752896354</v>
      </c>
      <c r="AF345">
        <f t="shared" si="235"/>
        <v>28.383565484380412</v>
      </c>
      <c r="AG345">
        <f t="shared" si="236"/>
        <v>28.383565484380412</v>
      </c>
      <c r="AH345">
        <f t="shared" si="237"/>
        <v>0.33668205781083738</v>
      </c>
      <c r="AI345">
        <f t="shared" si="238"/>
        <v>30.136568972360994</v>
      </c>
      <c r="AJ345">
        <f t="shared" si="239"/>
        <v>30.136568972360994</v>
      </c>
      <c r="AK345">
        <f t="shared" si="240"/>
        <v>0.23520849806845279</v>
      </c>
      <c r="AL345">
        <f t="shared" si="241"/>
        <v>21.053623026469452</v>
      </c>
      <c r="AM345">
        <f t="shared" si="242"/>
        <v>21.053623026469452</v>
      </c>
      <c r="AN345">
        <f t="shared" si="243"/>
        <v>0.19015589754014617</v>
      </c>
      <c r="AO345">
        <f t="shared" si="244"/>
        <v>17.020943613631921</v>
      </c>
      <c r="AP345">
        <f t="shared" si="245"/>
        <v>17.020943613631921</v>
      </c>
    </row>
    <row r="346" spans="1:42">
      <c r="A346">
        <v>336</v>
      </c>
      <c r="B346">
        <f t="shared" si="208"/>
        <v>3.5786061164584826</v>
      </c>
      <c r="C346">
        <f t="shared" si="209"/>
        <v>3.5786061164584826</v>
      </c>
      <c r="D346">
        <f t="shared" si="210"/>
        <v>0.38913647195712753</v>
      </c>
      <c r="E346">
        <f t="shared" si="205"/>
        <v>460.31374171038982</v>
      </c>
      <c r="F346">
        <f t="shared" si="211"/>
        <v>210</v>
      </c>
      <c r="G346">
        <f t="shared" si="206"/>
        <v>8.9827880285341999E-2</v>
      </c>
      <c r="H346">
        <f t="shared" si="207"/>
        <v>106.25837119840644</v>
      </c>
      <c r="I346">
        <f t="shared" si="212"/>
        <v>106.25837119840644</v>
      </c>
      <c r="J346">
        <f t="shared" si="213"/>
        <v>0.3635749147027591</v>
      </c>
      <c r="K346">
        <f t="shared" si="214"/>
        <v>430.07669915170874</v>
      </c>
      <c r="L346">
        <f t="shared" si="215"/>
        <v>210</v>
      </c>
      <c r="M346">
        <f t="shared" si="216"/>
        <v>0.19918622652740658</v>
      </c>
      <c r="N346">
        <f t="shared" si="217"/>
        <v>235.61954182517601</v>
      </c>
      <c r="O346">
        <f t="shared" si="218"/>
        <v>210</v>
      </c>
      <c r="P346">
        <f t="shared" si="219"/>
        <v>0.12549903135367413</v>
      </c>
      <c r="Q346">
        <f t="shared" si="220"/>
        <v>148.45416162842702</v>
      </c>
      <c r="R346">
        <f t="shared" si="221"/>
        <v>148.45416162842702</v>
      </c>
      <c r="S346">
        <f t="shared" si="222"/>
        <v>0.27777141776559233</v>
      </c>
      <c r="T346">
        <f t="shared" si="223"/>
        <v>328.57881454495651</v>
      </c>
      <c r="U346">
        <f t="shared" si="224"/>
        <v>210</v>
      </c>
      <c r="V346">
        <f t="shared" si="225"/>
        <v>0.32128363562700268</v>
      </c>
      <c r="W346">
        <f t="shared" si="226"/>
        <v>380.04988769615204</v>
      </c>
      <c r="X346">
        <f t="shared" si="227"/>
        <v>210</v>
      </c>
      <c r="Y346">
        <f t="shared" si="228"/>
        <v>0.38709708883199911</v>
      </c>
      <c r="Z346">
        <f t="shared" si="229"/>
        <v>457.90133335301459</v>
      </c>
      <c r="AA346">
        <f t="shared" si="230"/>
        <v>210</v>
      </c>
      <c r="AB346">
        <f t="shared" si="231"/>
        <v>0.33992253050720078</v>
      </c>
      <c r="AC346">
        <f t="shared" si="232"/>
        <v>402.09803805455857</v>
      </c>
      <c r="AD346">
        <f t="shared" si="233"/>
        <v>210</v>
      </c>
      <c r="AE346">
        <f t="shared" si="234"/>
        <v>0.26836522795692019</v>
      </c>
      <c r="AF346">
        <f t="shared" si="235"/>
        <v>317.45213087973315</v>
      </c>
      <c r="AG346">
        <f t="shared" si="236"/>
        <v>210</v>
      </c>
      <c r="AH346">
        <f t="shared" si="237"/>
        <v>0.28599562932623118</v>
      </c>
      <c r="AI346">
        <f t="shared" si="238"/>
        <v>338.30732335590284</v>
      </c>
      <c r="AJ346">
        <f t="shared" si="239"/>
        <v>210</v>
      </c>
      <c r="AK346">
        <f t="shared" si="240"/>
        <v>2.8139385739640116E-2</v>
      </c>
      <c r="AL346">
        <f t="shared" si="241"/>
        <v>33.286383756577813</v>
      </c>
      <c r="AM346">
        <f t="shared" si="242"/>
        <v>33.286383756577813</v>
      </c>
      <c r="AN346">
        <f t="shared" si="243"/>
        <v>0.25879286575684518</v>
      </c>
      <c r="AO346">
        <f t="shared" si="244"/>
        <v>306.12888009534231</v>
      </c>
      <c r="AP346">
        <f t="shared" si="245"/>
        <v>210</v>
      </c>
    </row>
    <row r="347" spans="1:42">
      <c r="A347">
        <v>337</v>
      </c>
      <c r="B347">
        <f t="shared" si="208"/>
        <v>4.7648879065792293</v>
      </c>
      <c r="C347">
        <f t="shared" si="209"/>
        <v>0</v>
      </c>
      <c r="D347">
        <f t="shared" si="210"/>
        <v>0.24405420902536024</v>
      </c>
      <c r="E347">
        <f t="shared" si="205"/>
        <v>0</v>
      </c>
      <c r="F347">
        <f t="shared" si="211"/>
        <v>0</v>
      </c>
      <c r="G347">
        <f t="shared" si="206"/>
        <v>-7.0913419675230349E-3</v>
      </c>
      <c r="H347">
        <f t="shared" si="207"/>
        <v>0</v>
      </c>
      <c r="I347">
        <f t="shared" si="212"/>
        <v>0</v>
      </c>
      <c r="J347">
        <f t="shared" si="213"/>
        <v>0.23145955443282651</v>
      </c>
      <c r="K347">
        <f t="shared" si="214"/>
        <v>0</v>
      </c>
      <c r="L347">
        <f t="shared" si="215"/>
        <v>0</v>
      </c>
      <c r="M347">
        <f t="shared" si="216"/>
        <v>0.11899357751524414</v>
      </c>
      <c r="N347">
        <f t="shared" si="217"/>
        <v>0</v>
      </c>
      <c r="O347">
        <f t="shared" si="218"/>
        <v>0</v>
      </c>
      <c r="P347">
        <f t="shared" si="219"/>
        <v>1.9089554779843143E-2</v>
      </c>
      <c r="Q347">
        <f t="shared" si="220"/>
        <v>0</v>
      </c>
      <c r="R347">
        <f t="shared" si="221"/>
        <v>0</v>
      </c>
      <c r="S347">
        <f t="shared" si="222"/>
        <v>0.11886322124045101</v>
      </c>
      <c r="T347">
        <f t="shared" si="223"/>
        <v>0</v>
      </c>
      <c r="U347">
        <f t="shared" si="224"/>
        <v>0</v>
      </c>
      <c r="V347">
        <f t="shared" si="225"/>
        <v>0.17691314176930784</v>
      </c>
      <c r="W347">
        <f t="shared" si="226"/>
        <v>0</v>
      </c>
      <c r="X347">
        <f t="shared" si="227"/>
        <v>0</v>
      </c>
      <c r="Y347">
        <f t="shared" si="228"/>
        <v>0.2142558320114063</v>
      </c>
      <c r="Z347">
        <f t="shared" si="229"/>
        <v>0</v>
      </c>
      <c r="AA347">
        <f t="shared" si="230"/>
        <v>0</v>
      </c>
      <c r="AB347">
        <f t="shared" si="231"/>
        <v>0.279896671927091</v>
      </c>
      <c r="AC347">
        <f t="shared" si="232"/>
        <v>0</v>
      </c>
      <c r="AD347">
        <f t="shared" si="233"/>
        <v>0</v>
      </c>
      <c r="AE347">
        <f t="shared" si="234"/>
        <v>0.1467865094875338</v>
      </c>
      <c r="AF347">
        <f t="shared" si="235"/>
        <v>0</v>
      </c>
      <c r="AG347">
        <f t="shared" si="236"/>
        <v>0</v>
      </c>
      <c r="AH347">
        <f t="shared" si="237"/>
        <v>0.13652412377101708</v>
      </c>
      <c r="AI347">
        <f t="shared" si="238"/>
        <v>0</v>
      </c>
      <c r="AJ347">
        <f t="shared" si="239"/>
        <v>0</v>
      </c>
      <c r="AK347">
        <f t="shared" si="240"/>
        <v>-1.729520682198446E-2</v>
      </c>
      <c r="AL347">
        <f t="shared" si="241"/>
        <v>0</v>
      </c>
      <c r="AM347">
        <f t="shared" si="242"/>
        <v>0</v>
      </c>
      <c r="AN347">
        <f t="shared" si="243"/>
        <v>9.1637828575544589E-2</v>
      </c>
      <c r="AO347">
        <f t="shared" si="244"/>
        <v>0</v>
      </c>
      <c r="AP347">
        <f t="shared" si="245"/>
        <v>0</v>
      </c>
    </row>
    <row r="348" spans="1:42">
      <c r="A348">
        <v>338</v>
      </c>
      <c r="B348">
        <f t="shared" si="208"/>
        <v>4.7742803745649525</v>
      </c>
      <c r="C348">
        <f t="shared" si="209"/>
        <v>0</v>
      </c>
      <c r="D348">
        <f t="shared" si="210"/>
        <v>0.24290551019070628</v>
      </c>
      <c r="E348">
        <f t="shared" si="205"/>
        <v>0</v>
      </c>
      <c r="F348">
        <f t="shared" si="211"/>
        <v>0</v>
      </c>
      <c r="G348">
        <f t="shared" si="206"/>
        <v>-7.8587066019565888E-3</v>
      </c>
      <c r="H348">
        <f t="shared" si="207"/>
        <v>0</v>
      </c>
      <c r="I348">
        <f t="shared" si="212"/>
        <v>0</v>
      </c>
      <c r="J348">
        <f t="shared" si="213"/>
        <v>0.23030009559023357</v>
      </c>
      <c r="K348">
        <f t="shared" si="214"/>
        <v>0</v>
      </c>
      <c r="L348">
        <f t="shared" si="215"/>
        <v>0</v>
      </c>
      <c r="M348">
        <f t="shared" si="216"/>
        <v>0.11835864667940926</v>
      </c>
      <c r="N348">
        <f t="shared" si="217"/>
        <v>0</v>
      </c>
      <c r="O348">
        <f t="shared" si="218"/>
        <v>0</v>
      </c>
      <c r="P348">
        <f t="shared" si="219"/>
        <v>1.8247050401523746E-2</v>
      </c>
      <c r="Q348">
        <f t="shared" si="220"/>
        <v>0</v>
      </c>
      <c r="R348">
        <f t="shared" si="221"/>
        <v>0</v>
      </c>
      <c r="S348">
        <f t="shared" si="222"/>
        <v>0.117860003000267</v>
      </c>
      <c r="T348">
        <f t="shared" si="223"/>
        <v>0</v>
      </c>
      <c r="U348">
        <f t="shared" si="224"/>
        <v>0</v>
      </c>
      <c r="V348">
        <f t="shared" si="225"/>
        <v>0.17577007841544534</v>
      </c>
      <c r="W348">
        <f t="shared" si="226"/>
        <v>0</v>
      </c>
      <c r="X348">
        <f t="shared" si="227"/>
        <v>0</v>
      </c>
      <c r="Y348">
        <f t="shared" si="228"/>
        <v>0.21288734942588639</v>
      </c>
      <c r="Z348">
        <f t="shared" si="229"/>
        <v>0</v>
      </c>
      <c r="AA348">
        <f t="shared" si="230"/>
        <v>0</v>
      </c>
      <c r="AB348">
        <f t="shared" si="231"/>
        <v>0.2794214130470134</v>
      </c>
      <c r="AC348">
        <f t="shared" si="232"/>
        <v>0</v>
      </c>
      <c r="AD348">
        <f t="shared" si="233"/>
        <v>0</v>
      </c>
      <c r="AE348">
        <f t="shared" si="234"/>
        <v>0.14594855827639019</v>
      </c>
      <c r="AF348">
        <f t="shared" si="235"/>
        <v>0</v>
      </c>
      <c r="AG348">
        <f t="shared" si="236"/>
        <v>0</v>
      </c>
      <c r="AH348">
        <f t="shared" si="237"/>
        <v>0.13534067280481599</v>
      </c>
      <c r="AI348">
        <f t="shared" si="238"/>
        <v>0</v>
      </c>
      <c r="AJ348">
        <f t="shared" si="239"/>
        <v>0</v>
      </c>
      <c r="AK348">
        <f t="shared" si="240"/>
        <v>-1.7654938345837673E-2</v>
      </c>
      <c r="AL348">
        <f t="shared" si="241"/>
        <v>0</v>
      </c>
      <c r="AM348">
        <f t="shared" si="242"/>
        <v>0</v>
      </c>
      <c r="AN348">
        <f t="shared" si="243"/>
        <v>9.0196448538649276E-2</v>
      </c>
      <c r="AO348">
        <f t="shared" si="244"/>
        <v>0</v>
      </c>
      <c r="AP348">
        <f t="shared" si="245"/>
        <v>0</v>
      </c>
    </row>
    <row r="349" spans="1:42">
      <c r="A349">
        <v>339</v>
      </c>
      <c r="B349">
        <f t="shared" si="208"/>
        <v>3.5998105676321406</v>
      </c>
      <c r="C349">
        <f t="shared" si="209"/>
        <v>3.5998105676321406</v>
      </c>
      <c r="D349">
        <f t="shared" si="210"/>
        <v>0.38654316757858914</v>
      </c>
      <c r="E349">
        <f t="shared" si="205"/>
        <v>465.42236336718827</v>
      </c>
      <c r="F349">
        <f t="shared" si="211"/>
        <v>210</v>
      </c>
      <c r="G349">
        <f t="shared" si="206"/>
        <v>8.8095476624454105E-2</v>
      </c>
      <c r="H349">
        <f t="shared" si="207"/>
        <v>106.07251239067929</v>
      </c>
      <c r="I349">
        <f t="shared" si="212"/>
        <v>106.07251239067929</v>
      </c>
      <c r="J349">
        <f t="shared" si="213"/>
        <v>0.36146290877652504</v>
      </c>
      <c r="K349">
        <f t="shared" si="214"/>
        <v>435.22414928765949</v>
      </c>
      <c r="L349">
        <f t="shared" si="215"/>
        <v>210</v>
      </c>
      <c r="M349">
        <f t="shared" si="216"/>
        <v>0.19775280562806732</v>
      </c>
      <c r="N349">
        <f t="shared" si="217"/>
        <v>238.10685552783619</v>
      </c>
      <c r="O349">
        <f t="shared" si="218"/>
        <v>210</v>
      </c>
      <c r="P349">
        <f t="shared" si="219"/>
        <v>0.12359699208339697</v>
      </c>
      <c r="Q349">
        <f t="shared" si="220"/>
        <v>148.81857703211054</v>
      </c>
      <c r="R349">
        <f t="shared" si="221"/>
        <v>148.81857703211054</v>
      </c>
      <c r="S349">
        <f t="shared" si="222"/>
        <v>0.27414828082178921</v>
      </c>
      <c r="T349">
        <f t="shared" si="223"/>
        <v>330.09182796430389</v>
      </c>
      <c r="U349">
        <f t="shared" si="224"/>
        <v>210</v>
      </c>
      <c r="V349">
        <f t="shared" si="225"/>
        <v>0.31870305391916853</v>
      </c>
      <c r="W349">
        <f t="shared" si="226"/>
        <v>383.73858603319422</v>
      </c>
      <c r="X349">
        <f t="shared" si="227"/>
        <v>210</v>
      </c>
      <c r="Y349">
        <f t="shared" si="228"/>
        <v>0.38400760029599712</v>
      </c>
      <c r="Z349">
        <f t="shared" si="229"/>
        <v>462.3693803729912</v>
      </c>
      <c r="AA349">
        <f t="shared" si="230"/>
        <v>210</v>
      </c>
      <c r="AB349">
        <f t="shared" si="231"/>
        <v>0.33884958527781373</v>
      </c>
      <c r="AC349">
        <f t="shared" si="232"/>
        <v>407.99628096887153</v>
      </c>
      <c r="AD349">
        <f t="shared" si="233"/>
        <v>210</v>
      </c>
      <c r="AE349">
        <f t="shared" si="234"/>
        <v>0.26591781921844948</v>
      </c>
      <c r="AF349">
        <f t="shared" si="235"/>
        <v>320.18183287882499</v>
      </c>
      <c r="AG349">
        <f t="shared" si="236"/>
        <v>210</v>
      </c>
      <c r="AH349">
        <f t="shared" si="237"/>
        <v>0.28332386847835028</v>
      </c>
      <c r="AI349">
        <f t="shared" si="238"/>
        <v>341.13981445220685</v>
      </c>
      <c r="AJ349">
        <f t="shared" si="239"/>
        <v>210</v>
      </c>
      <c r="AK349">
        <f t="shared" si="240"/>
        <v>2.7327255259689015E-2</v>
      </c>
      <c r="AL349">
        <f t="shared" si="241"/>
        <v>32.903739592595464</v>
      </c>
      <c r="AM349">
        <f t="shared" si="242"/>
        <v>32.903739592595464</v>
      </c>
      <c r="AN349">
        <f t="shared" si="243"/>
        <v>0.25606441745542852</v>
      </c>
      <c r="AO349">
        <f t="shared" si="244"/>
        <v>308.31771543890346</v>
      </c>
      <c r="AP349">
        <f t="shared" si="245"/>
        <v>210</v>
      </c>
    </row>
    <row r="350" spans="1:42">
      <c r="A350">
        <v>340</v>
      </c>
      <c r="B350">
        <f t="shared" si="208"/>
        <v>1.5286131829358944</v>
      </c>
      <c r="C350">
        <f t="shared" si="209"/>
        <v>1.5286131829358944</v>
      </c>
      <c r="D350">
        <f t="shared" si="210"/>
        <v>0.28908314006370173</v>
      </c>
      <c r="E350">
        <f t="shared" si="205"/>
        <v>26.651758463373771</v>
      </c>
      <c r="F350">
        <f t="shared" si="211"/>
        <v>26.651758463373771</v>
      </c>
      <c r="G350">
        <f t="shared" si="206"/>
        <v>0.20787704588265665</v>
      </c>
      <c r="H350">
        <f t="shared" si="207"/>
        <v>19.165036105956876</v>
      </c>
      <c r="I350">
        <f t="shared" si="212"/>
        <v>19.165036105956876</v>
      </c>
      <c r="J350">
        <f t="shared" si="213"/>
        <v>0.28568976105841681</v>
      </c>
      <c r="K350">
        <f t="shared" si="214"/>
        <v>26.33890895716041</v>
      </c>
      <c r="L350">
        <f t="shared" si="215"/>
        <v>26.33890895716041</v>
      </c>
      <c r="M350">
        <f t="shared" si="216"/>
        <v>0.24904641558566354</v>
      </c>
      <c r="N350">
        <f t="shared" si="217"/>
        <v>22.960608885372832</v>
      </c>
      <c r="O350">
        <f t="shared" si="218"/>
        <v>22.960608885372832</v>
      </c>
      <c r="P350">
        <f t="shared" si="219"/>
        <v>0.21062503328642723</v>
      </c>
      <c r="Q350">
        <f t="shared" si="220"/>
        <v>19.418384317580522</v>
      </c>
      <c r="R350">
        <f t="shared" si="221"/>
        <v>19.418384317580522</v>
      </c>
      <c r="S350">
        <f t="shared" si="222"/>
        <v>0.24325022023996601</v>
      </c>
      <c r="T350">
        <f t="shared" si="223"/>
        <v>22.426233901324917</v>
      </c>
      <c r="U350">
        <f t="shared" si="224"/>
        <v>22.426233901324917</v>
      </c>
      <c r="V350">
        <f t="shared" si="225"/>
        <v>0.3598365314267129</v>
      </c>
      <c r="W350">
        <f t="shared" si="226"/>
        <v>33.174803344704451</v>
      </c>
      <c r="X350">
        <f t="shared" si="227"/>
        <v>33.174803344704451</v>
      </c>
      <c r="Y350">
        <f t="shared" si="228"/>
        <v>0.29169118635656544</v>
      </c>
      <c r="Z350">
        <f t="shared" si="229"/>
        <v>26.892204930931111</v>
      </c>
      <c r="AA350">
        <f t="shared" si="230"/>
        <v>26.892204930931111</v>
      </c>
      <c r="AB350">
        <f t="shared" si="231"/>
        <v>0.31117971390386057</v>
      </c>
      <c r="AC350">
        <f t="shared" si="232"/>
        <v>28.688932090055165</v>
      </c>
      <c r="AD350">
        <f t="shared" si="233"/>
        <v>28.688932090055165</v>
      </c>
      <c r="AE350">
        <f t="shared" si="234"/>
        <v>0.32289694103023492</v>
      </c>
      <c r="AF350">
        <f t="shared" si="235"/>
        <v>29.769191240290649</v>
      </c>
      <c r="AG350">
        <f t="shared" si="236"/>
        <v>29.769191240290649</v>
      </c>
      <c r="AH350">
        <f t="shared" si="237"/>
        <v>0.34084321122347627</v>
      </c>
      <c r="AI350">
        <f t="shared" si="238"/>
        <v>31.423731378478287</v>
      </c>
      <c r="AJ350">
        <f t="shared" si="239"/>
        <v>31.423731378478287</v>
      </c>
      <c r="AK350">
        <f t="shared" si="240"/>
        <v>0.241466724954567</v>
      </c>
      <c r="AL350">
        <f t="shared" si="241"/>
        <v>22.261806167640604</v>
      </c>
      <c r="AM350">
        <f t="shared" si="242"/>
        <v>22.261806167640604</v>
      </c>
      <c r="AN350">
        <f t="shared" si="243"/>
        <v>0.19571583383504609</v>
      </c>
      <c r="AO350">
        <f t="shared" si="244"/>
        <v>18.043844167736729</v>
      </c>
      <c r="AP350">
        <f t="shared" si="245"/>
        <v>18.043844167736729</v>
      </c>
    </row>
    <row r="351" spans="1:42">
      <c r="A351">
        <v>341</v>
      </c>
      <c r="B351">
        <f t="shared" si="208"/>
        <v>-0.9283903433255154</v>
      </c>
      <c r="C351">
        <f t="shared" si="209"/>
        <v>0</v>
      </c>
      <c r="D351">
        <f t="shared" si="210"/>
        <v>-0.35516329904730948</v>
      </c>
      <c r="E351">
        <f t="shared" si="205"/>
        <v>0</v>
      </c>
      <c r="F351">
        <f t="shared" si="211"/>
        <v>0</v>
      </c>
      <c r="G351">
        <f t="shared" si="206"/>
        <v>-0.27523689501661197</v>
      </c>
      <c r="H351">
        <f t="shared" si="207"/>
        <v>0</v>
      </c>
      <c r="I351">
        <f t="shared" si="212"/>
        <v>0</v>
      </c>
      <c r="J351">
        <f t="shared" si="213"/>
        <v>-0.37752197549724453</v>
      </c>
      <c r="K351">
        <f t="shared" si="214"/>
        <v>0</v>
      </c>
      <c r="L351">
        <f t="shared" si="215"/>
        <v>0</v>
      </c>
      <c r="M351">
        <f t="shared" si="216"/>
        <v>-0.30585670677868593</v>
      </c>
      <c r="N351">
        <f t="shared" si="217"/>
        <v>0</v>
      </c>
      <c r="O351">
        <f t="shared" si="218"/>
        <v>0</v>
      </c>
      <c r="P351">
        <f t="shared" si="219"/>
        <v>-0.25555565089333743</v>
      </c>
      <c r="Q351">
        <f t="shared" si="220"/>
        <v>0</v>
      </c>
      <c r="R351">
        <f t="shared" si="221"/>
        <v>0</v>
      </c>
      <c r="S351">
        <f t="shared" si="222"/>
        <v>-0.29986464112332101</v>
      </c>
      <c r="T351">
        <f t="shared" si="223"/>
        <v>0</v>
      </c>
      <c r="U351">
        <f t="shared" si="224"/>
        <v>0</v>
      </c>
      <c r="V351">
        <f t="shared" si="225"/>
        <v>-9.8866018778999809E-2</v>
      </c>
      <c r="W351">
        <f t="shared" si="226"/>
        <v>0</v>
      </c>
      <c r="X351">
        <f t="shared" si="227"/>
        <v>0</v>
      </c>
      <c r="Y351">
        <f t="shared" si="228"/>
        <v>-0.10964663359026661</v>
      </c>
      <c r="Z351">
        <f t="shared" si="229"/>
        <v>0</v>
      </c>
      <c r="AA351">
        <f t="shared" si="230"/>
        <v>0</v>
      </c>
      <c r="AB351">
        <f t="shared" si="231"/>
        <v>-0.10715219633228168</v>
      </c>
      <c r="AC351">
        <f t="shared" si="232"/>
        <v>0</v>
      </c>
      <c r="AD351">
        <f t="shared" si="233"/>
        <v>0</v>
      </c>
      <c r="AE351">
        <f t="shared" si="234"/>
        <v>-0.14485946571084773</v>
      </c>
      <c r="AF351">
        <f t="shared" si="235"/>
        <v>0</v>
      </c>
      <c r="AG351">
        <f t="shared" si="236"/>
        <v>0</v>
      </c>
      <c r="AH351">
        <f t="shared" si="237"/>
        <v>0.12904160776382789</v>
      </c>
      <c r="AI351">
        <f t="shared" si="238"/>
        <v>0</v>
      </c>
      <c r="AJ351">
        <f t="shared" si="239"/>
        <v>0</v>
      </c>
      <c r="AK351">
        <f t="shared" si="240"/>
        <v>-0.219459223609902</v>
      </c>
      <c r="AL351">
        <f t="shared" si="241"/>
        <v>0</v>
      </c>
      <c r="AM351">
        <f t="shared" si="242"/>
        <v>0</v>
      </c>
      <c r="AN351">
        <f t="shared" si="243"/>
        <v>-3.6157711247698066E-2</v>
      </c>
      <c r="AO351">
        <f t="shared" si="244"/>
        <v>0</v>
      </c>
      <c r="AP351">
        <f t="shared" si="245"/>
        <v>0</v>
      </c>
    </row>
    <row r="352" spans="1:42">
      <c r="A352">
        <v>342</v>
      </c>
      <c r="B352">
        <f t="shared" si="208"/>
        <v>-3.1627622493468652</v>
      </c>
      <c r="C352">
        <f t="shared" si="209"/>
        <v>-3.1627622493468652</v>
      </c>
      <c r="D352">
        <f t="shared" si="210"/>
        <v>0.42844961974867379</v>
      </c>
      <c r="E352">
        <f t="shared" si="205"/>
        <v>349.87241625221816</v>
      </c>
      <c r="F352">
        <f t="shared" si="211"/>
        <v>210</v>
      </c>
      <c r="G352">
        <f t="shared" si="206"/>
        <v>0.26505298739316574</v>
      </c>
      <c r="H352">
        <f t="shared" si="207"/>
        <v>216.4425520753486</v>
      </c>
      <c r="I352">
        <f t="shared" si="212"/>
        <v>210</v>
      </c>
      <c r="J352">
        <f t="shared" si="213"/>
        <v>0.40315818607917414</v>
      </c>
      <c r="K352">
        <f t="shared" si="214"/>
        <v>329.21940455478415</v>
      </c>
      <c r="L352">
        <f t="shared" si="215"/>
        <v>210</v>
      </c>
      <c r="M352">
        <f t="shared" si="216"/>
        <v>0.29343274183939405</v>
      </c>
      <c r="N352">
        <f t="shared" si="217"/>
        <v>239.61748981148429</v>
      </c>
      <c r="O352">
        <f t="shared" si="218"/>
        <v>210</v>
      </c>
      <c r="P352">
        <f t="shared" si="219"/>
        <v>0.23414875498668097</v>
      </c>
      <c r="Q352">
        <f t="shared" si="220"/>
        <v>191.20612294554914</v>
      </c>
      <c r="R352">
        <f t="shared" si="221"/>
        <v>191.20612294554914</v>
      </c>
      <c r="S352">
        <f t="shared" si="222"/>
        <v>0.35024042314748094</v>
      </c>
      <c r="T352">
        <f t="shared" si="223"/>
        <v>286.00670292971546</v>
      </c>
      <c r="U352">
        <f t="shared" si="224"/>
        <v>210</v>
      </c>
      <c r="V352">
        <f t="shared" si="225"/>
        <v>0.36992635752780245</v>
      </c>
      <c r="W352">
        <f t="shared" si="226"/>
        <v>302.08225793164519</v>
      </c>
      <c r="X352">
        <f t="shared" si="227"/>
        <v>210</v>
      </c>
      <c r="Y352">
        <f t="shared" si="228"/>
        <v>0.42761404158347149</v>
      </c>
      <c r="Z352">
        <f t="shared" si="229"/>
        <v>349.19008223171329</v>
      </c>
      <c r="AA352">
        <f t="shared" si="230"/>
        <v>210</v>
      </c>
      <c r="AB352">
        <f t="shared" si="231"/>
        <v>0.38778517328673623</v>
      </c>
      <c r="AC352">
        <f t="shared" si="232"/>
        <v>316.66578591947865</v>
      </c>
      <c r="AD352">
        <f t="shared" si="233"/>
        <v>210</v>
      </c>
      <c r="AE352">
        <f t="shared" si="234"/>
        <v>0.31837910716184614</v>
      </c>
      <c r="AF352">
        <f t="shared" si="235"/>
        <v>259.98871832884578</v>
      </c>
      <c r="AG352">
        <f t="shared" si="236"/>
        <v>210</v>
      </c>
      <c r="AH352">
        <f t="shared" si="237"/>
        <v>0.37489969906729903</v>
      </c>
      <c r="AI352">
        <f t="shared" si="238"/>
        <v>306.14349393482314</v>
      </c>
      <c r="AJ352">
        <f t="shared" si="239"/>
        <v>210</v>
      </c>
      <c r="AK352">
        <f t="shared" si="240"/>
        <v>0.11750746199631734</v>
      </c>
      <c r="AL352">
        <f t="shared" si="241"/>
        <v>95.956718739612114</v>
      </c>
      <c r="AM352">
        <f t="shared" si="242"/>
        <v>95.956718739612114</v>
      </c>
      <c r="AN352">
        <f t="shared" si="243"/>
        <v>0.31039258912792878</v>
      </c>
      <c r="AO352">
        <f t="shared" si="244"/>
        <v>253.46691918800937</v>
      </c>
      <c r="AP352">
        <f t="shared" si="245"/>
        <v>210</v>
      </c>
    </row>
    <row r="353" spans="1:42">
      <c r="A353">
        <v>343</v>
      </c>
      <c r="B353">
        <f t="shared" si="208"/>
        <v>-4.6195030933217494</v>
      </c>
      <c r="C353">
        <f t="shared" si="209"/>
        <v>0</v>
      </c>
      <c r="D353">
        <f t="shared" si="210"/>
        <v>0.26183477168674996</v>
      </c>
      <c r="E353">
        <f t="shared" si="205"/>
        <v>0</v>
      </c>
      <c r="F353">
        <f t="shared" si="211"/>
        <v>0</v>
      </c>
      <c r="G353">
        <f t="shared" si="206"/>
        <v>4.7865972756130915E-3</v>
      </c>
      <c r="H353">
        <f t="shared" si="207"/>
        <v>0</v>
      </c>
      <c r="I353">
        <f t="shared" si="212"/>
        <v>0</v>
      </c>
      <c r="J353">
        <f t="shared" si="213"/>
        <v>0.24917939699596758</v>
      </c>
      <c r="K353">
        <f t="shared" si="214"/>
        <v>0</v>
      </c>
      <c r="L353">
        <f t="shared" si="215"/>
        <v>0</v>
      </c>
      <c r="M353">
        <f t="shared" si="216"/>
        <v>0.12882159089144979</v>
      </c>
      <c r="N353">
        <f t="shared" si="217"/>
        <v>0</v>
      </c>
      <c r="O353">
        <f t="shared" si="218"/>
        <v>0</v>
      </c>
      <c r="P353">
        <f t="shared" si="219"/>
        <v>3.2130572529039059E-2</v>
      </c>
      <c r="Q353">
        <f t="shared" si="220"/>
        <v>0</v>
      </c>
      <c r="R353">
        <f t="shared" si="221"/>
        <v>0</v>
      </c>
      <c r="S353">
        <f t="shared" si="222"/>
        <v>0.13438928329401811</v>
      </c>
      <c r="T353">
        <f t="shared" si="223"/>
        <v>0</v>
      </c>
      <c r="U353">
        <f t="shared" si="224"/>
        <v>0</v>
      </c>
      <c r="V353">
        <f t="shared" si="225"/>
        <v>0.19460647354274307</v>
      </c>
      <c r="W353">
        <f t="shared" si="226"/>
        <v>0</v>
      </c>
      <c r="X353">
        <f t="shared" si="227"/>
        <v>0</v>
      </c>
      <c r="Y353">
        <f t="shared" si="228"/>
        <v>0.23543839930302113</v>
      </c>
      <c r="Z353">
        <f t="shared" si="229"/>
        <v>0</v>
      </c>
      <c r="AA353">
        <f t="shared" si="230"/>
        <v>0</v>
      </c>
      <c r="AB353">
        <f t="shared" si="231"/>
        <v>0.28725314347791953</v>
      </c>
      <c r="AC353">
        <f t="shared" si="232"/>
        <v>0</v>
      </c>
      <c r="AD353">
        <f t="shared" si="233"/>
        <v>0</v>
      </c>
      <c r="AE353">
        <f t="shared" si="234"/>
        <v>0.16000682449714898</v>
      </c>
      <c r="AF353">
        <f t="shared" si="235"/>
        <v>0</v>
      </c>
      <c r="AG353">
        <f t="shared" si="236"/>
        <v>0</v>
      </c>
      <c r="AH353">
        <f t="shared" si="237"/>
        <v>0.15484261024145962</v>
      </c>
      <c r="AI353">
        <f t="shared" si="238"/>
        <v>0</v>
      </c>
      <c r="AJ353">
        <f t="shared" si="239"/>
        <v>0</v>
      </c>
      <c r="AK353">
        <f t="shared" si="240"/>
        <v>-1.1726968474222998E-2</v>
      </c>
      <c r="AL353">
        <f t="shared" si="241"/>
        <v>0</v>
      </c>
      <c r="AM353">
        <f t="shared" si="242"/>
        <v>0</v>
      </c>
      <c r="AN353">
        <f t="shared" si="243"/>
        <v>0.11371249241925396</v>
      </c>
      <c r="AO353">
        <f t="shared" si="244"/>
        <v>0</v>
      </c>
      <c r="AP353">
        <f t="shared" si="245"/>
        <v>0</v>
      </c>
    </row>
    <row r="354" spans="1:42">
      <c r="A354">
        <v>344</v>
      </c>
      <c r="B354">
        <f t="shared" si="208"/>
        <v>-4.9351679752432052</v>
      </c>
      <c r="C354">
        <f t="shared" si="209"/>
        <v>0</v>
      </c>
      <c r="D354">
        <f t="shared" si="210"/>
        <v>0.22322895662775599</v>
      </c>
      <c r="E354">
        <f t="shared" si="205"/>
        <v>0</v>
      </c>
      <c r="F354">
        <f t="shared" si="211"/>
        <v>0</v>
      </c>
      <c r="G354">
        <f t="shared" si="206"/>
        <v>-2.1003223577369834E-2</v>
      </c>
      <c r="H354">
        <f t="shared" si="207"/>
        <v>0</v>
      </c>
      <c r="I354">
        <f t="shared" si="212"/>
        <v>0</v>
      </c>
      <c r="J354">
        <f t="shared" si="213"/>
        <v>0.21016253013786135</v>
      </c>
      <c r="K354">
        <f t="shared" si="214"/>
        <v>0</v>
      </c>
      <c r="L354">
        <f t="shared" si="215"/>
        <v>0</v>
      </c>
      <c r="M354">
        <f t="shared" si="216"/>
        <v>0.10748264487355935</v>
      </c>
      <c r="N354">
        <f t="shared" si="217"/>
        <v>0</v>
      </c>
      <c r="O354">
        <f t="shared" si="218"/>
        <v>0</v>
      </c>
      <c r="P354">
        <f t="shared" si="219"/>
        <v>3.8154326206845113E-3</v>
      </c>
      <c r="Q354">
        <f t="shared" si="220"/>
        <v>0</v>
      </c>
      <c r="R354">
        <f t="shared" si="221"/>
        <v>0</v>
      </c>
      <c r="S354">
        <f t="shared" si="222"/>
        <v>0.10031843315907985</v>
      </c>
      <c r="T354">
        <f t="shared" si="223"/>
        <v>0</v>
      </c>
      <c r="U354">
        <f t="shared" si="224"/>
        <v>0</v>
      </c>
      <c r="V354">
        <f t="shared" si="225"/>
        <v>0.15619005741290193</v>
      </c>
      <c r="W354">
        <f t="shared" si="226"/>
        <v>0</v>
      </c>
      <c r="X354">
        <f t="shared" si="227"/>
        <v>0</v>
      </c>
      <c r="Y354">
        <f t="shared" si="228"/>
        <v>0.18944602600706495</v>
      </c>
      <c r="Z354">
        <f t="shared" si="229"/>
        <v>0</v>
      </c>
      <c r="AA354">
        <f t="shared" si="230"/>
        <v>0</v>
      </c>
      <c r="AB354">
        <f t="shared" si="231"/>
        <v>0.27128050045269381</v>
      </c>
      <c r="AC354">
        <f t="shared" si="232"/>
        <v>0</v>
      </c>
      <c r="AD354">
        <f t="shared" si="233"/>
        <v>0</v>
      </c>
      <c r="AE354">
        <f t="shared" si="234"/>
        <v>0.13189902870696457</v>
      </c>
      <c r="AF354">
        <f t="shared" si="235"/>
        <v>0</v>
      </c>
      <c r="AG354">
        <f t="shared" si="236"/>
        <v>0</v>
      </c>
      <c r="AH354">
        <f t="shared" si="237"/>
        <v>0.11506883511935617</v>
      </c>
      <c r="AI354">
        <f t="shared" si="238"/>
        <v>0</v>
      </c>
      <c r="AJ354">
        <f t="shared" si="239"/>
        <v>0</v>
      </c>
      <c r="AK354">
        <f t="shared" si="240"/>
        <v>-2.3816933451814737E-2</v>
      </c>
      <c r="AL354">
        <f t="shared" si="241"/>
        <v>0</v>
      </c>
      <c r="AM354">
        <f t="shared" si="242"/>
        <v>0</v>
      </c>
      <c r="AN354">
        <f t="shared" si="243"/>
        <v>6.521877600894288E-2</v>
      </c>
      <c r="AO354">
        <f t="shared" si="244"/>
        <v>0</v>
      </c>
      <c r="AP354">
        <f t="shared" si="245"/>
        <v>0</v>
      </c>
    </row>
    <row r="355" spans="1:42">
      <c r="A355">
        <v>345</v>
      </c>
      <c r="B355">
        <f t="shared" si="208"/>
        <v>-4.0287087394325241</v>
      </c>
      <c r="C355">
        <f t="shared" si="209"/>
        <v>-4.0287087394325241</v>
      </c>
      <c r="D355">
        <f t="shared" si="210"/>
        <v>0.33408892116740224</v>
      </c>
      <c r="E355">
        <f t="shared" si="205"/>
        <v>563.85831520882948</v>
      </c>
      <c r="F355">
        <f t="shared" si="211"/>
        <v>210</v>
      </c>
      <c r="G355">
        <f t="shared" si="206"/>
        <v>5.3054495988362815E-2</v>
      </c>
      <c r="H355">
        <f t="shared" si="207"/>
        <v>89.542684078596579</v>
      </c>
      <c r="I355">
        <f t="shared" si="212"/>
        <v>89.542684078596579</v>
      </c>
      <c r="J355">
        <f t="shared" si="213"/>
        <v>0.3167940026788606</v>
      </c>
      <c r="K355">
        <f t="shared" si="214"/>
        <v>534.66883006652893</v>
      </c>
      <c r="L355">
        <f t="shared" si="215"/>
        <v>210</v>
      </c>
      <c r="M355">
        <f t="shared" si="216"/>
        <v>0.1687592892143614</v>
      </c>
      <c r="N355">
        <f t="shared" si="217"/>
        <v>284.82335828361494</v>
      </c>
      <c r="O355">
        <f t="shared" si="218"/>
        <v>210</v>
      </c>
      <c r="P355">
        <f t="shared" si="219"/>
        <v>8.5124826072902615E-2</v>
      </c>
      <c r="Q355">
        <f t="shared" si="220"/>
        <v>143.66935857732597</v>
      </c>
      <c r="R355">
        <f t="shared" si="221"/>
        <v>143.66935857732597</v>
      </c>
      <c r="S355">
        <f t="shared" si="222"/>
        <v>0.20658320097239091</v>
      </c>
      <c r="T355">
        <f t="shared" si="223"/>
        <v>348.66063574844725</v>
      </c>
      <c r="U355">
        <f t="shared" si="224"/>
        <v>210</v>
      </c>
      <c r="V355">
        <f t="shared" si="225"/>
        <v>0.26650614641106185</v>
      </c>
      <c r="W355">
        <f t="shared" si="226"/>
        <v>449.7955400108649</v>
      </c>
      <c r="X355">
        <f t="shared" si="227"/>
        <v>210</v>
      </c>
      <c r="Y355">
        <f t="shared" si="228"/>
        <v>0.32151713666468118</v>
      </c>
      <c r="Z355">
        <f t="shared" si="229"/>
        <v>542.6402957542997</v>
      </c>
      <c r="AA355">
        <f t="shared" si="230"/>
        <v>210</v>
      </c>
      <c r="AB355">
        <f t="shared" si="231"/>
        <v>0.31714733778471427</v>
      </c>
      <c r="AC355">
        <f t="shared" si="232"/>
        <v>535.26517111487794</v>
      </c>
      <c r="AD355">
        <f t="shared" si="233"/>
        <v>210</v>
      </c>
      <c r="AE355">
        <f t="shared" si="234"/>
        <v>0.21855740952641256</v>
      </c>
      <c r="AF355">
        <f t="shared" si="235"/>
        <v>368.8700968632823</v>
      </c>
      <c r="AG355">
        <f t="shared" si="236"/>
        <v>210</v>
      </c>
      <c r="AH355">
        <f t="shared" si="237"/>
        <v>0.22928269883150199</v>
      </c>
      <c r="AI355">
        <f t="shared" si="238"/>
        <v>386.97169549326128</v>
      </c>
      <c r="AJ355">
        <f t="shared" si="239"/>
        <v>210</v>
      </c>
      <c r="AK355">
        <f t="shared" si="240"/>
        <v>1.090045527973435E-2</v>
      </c>
      <c r="AL355">
        <f t="shared" si="241"/>
        <v>18.397234866583506</v>
      </c>
      <c r="AM355">
        <f t="shared" si="242"/>
        <v>18.397234866583506</v>
      </c>
      <c r="AN355">
        <f t="shared" si="243"/>
        <v>0.19884963606285644</v>
      </c>
      <c r="AO355">
        <f t="shared" si="244"/>
        <v>335.60831762544296</v>
      </c>
      <c r="AP355">
        <f t="shared" si="245"/>
        <v>210</v>
      </c>
    </row>
    <row r="356" spans="1:42">
      <c r="A356">
        <v>346</v>
      </c>
      <c r="B356">
        <f t="shared" si="208"/>
        <v>-2.1222951644762822</v>
      </c>
      <c r="C356">
        <f t="shared" si="209"/>
        <v>-2.1222951644762822</v>
      </c>
      <c r="D356">
        <f t="shared" si="210"/>
        <v>0.43220129553209707</v>
      </c>
      <c r="E356">
        <f t="shared" si="205"/>
        <v>106.63842479855064</v>
      </c>
      <c r="F356">
        <f t="shared" si="211"/>
        <v>106.63842479855064</v>
      </c>
      <c r="G356">
        <f t="shared" si="206"/>
        <v>0.39457437924795391</v>
      </c>
      <c r="H356">
        <f t="shared" si="207"/>
        <v>97.354613935309089</v>
      </c>
      <c r="I356">
        <f t="shared" si="212"/>
        <v>97.354613935309089</v>
      </c>
      <c r="J356">
        <f t="shared" si="213"/>
        <v>0.43208579699368332</v>
      </c>
      <c r="K356">
        <f t="shared" si="214"/>
        <v>106.60992747026796</v>
      </c>
      <c r="L356">
        <f t="shared" si="215"/>
        <v>106.60992747026796</v>
      </c>
      <c r="M356">
        <f t="shared" si="216"/>
        <v>0.41329641721236654</v>
      </c>
      <c r="N356">
        <f t="shared" si="217"/>
        <v>101.97396297054435</v>
      </c>
      <c r="O356">
        <f t="shared" si="218"/>
        <v>101.97396297054435</v>
      </c>
      <c r="P356">
        <f t="shared" si="219"/>
        <v>0.39283299337826816</v>
      </c>
      <c r="Q356">
        <f t="shared" si="220"/>
        <v>96.924956162346788</v>
      </c>
      <c r="R356">
        <f t="shared" si="221"/>
        <v>96.924956162346788</v>
      </c>
      <c r="S356">
        <f t="shared" si="222"/>
        <v>0.42714137570947219</v>
      </c>
      <c r="T356">
        <f t="shared" si="223"/>
        <v>105.38997440039212</v>
      </c>
      <c r="U356">
        <f t="shared" si="224"/>
        <v>105.38997440039212</v>
      </c>
      <c r="V356">
        <f t="shared" si="225"/>
        <v>0.44652814553220921</v>
      </c>
      <c r="W356">
        <f t="shared" si="226"/>
        <v>110.1733348789477</v>
      </c>
      <c r="X356">
        <f t="shared" si="227"/>
        <v>110.1733348789477</v>
      </c>
      <c r="Y356">
        <f t="shared" si="228"/>
        <v>0.36139942648842593</v>
      </c>
      <c r="Z356">
        <f t="shared" si="229"/>
        <v>89.169250444699955</v>
      </c>
      <c r="AA356">
        <f t="shared" si="230"/>
        <v>89.169250444699955</v>
      </c>
      <c r="AB356">
        <f t="shared" si="231"/>
        <v>0.4482936535393236</v>
      </c>
      <c r="AC356">
        <f t="shared" si="232"/>
        <v>110.60894438496761</v>
      </c>
      <c r="AD356">
        <f t="shared" si="233"/>
        <v>110.60894438496761</v>
      </c>
      <c r="AE356">
        <f t="shared" si="234"/>
        <v>0.39750333889852685</v>
      </c>
      <c r="AF356">
        <f t="shared" si="235"/>
        <v>98.077285631725644</v>
      </c>
      <c r="AG356">
        <f t="shared" si="236"/>
        <v>98.077285631725644</v>
      </c>
      <c r="AH356">
        <f t="shared" si="237"/>
        <v>0.42082983662067774</v>
      </c>
      <c r="AI356">
        <f t="shared" si="238"/>
        <v>103.83270792886314</v>
      </c>
      <c r="AJ356">
        <f t="shared" si="239"/>
        <v>103.83270792886314</v>
      </c>
      <c r="AK356">
        <f t="shared" si="240"/>
        <v>0.33666688218602436</v>
      </c>
      <c r="AL356">
        <f t="shared" si="241"/>
        <v>83.066909723065976</v>
      </c>
      <c r="AM356">
        <f t="shared" si="242"/>
        <v>83.066909723065976</v>
      </c>
      <c r="AN356">
        <f t="shared" si="243"/>
        <v>0.35339372451858531</v>
      </c>
      <c r="AO356">
        <f t="shared" si="244"/>
        <v>87.193977681069242</v>
      </c>
      <c r="AP356">
        <f t="shared" si="245"/>
        <v>87.193977681069242</v>
      </c>
    </row>
    <row r="357" spans="1:42">
      <c r="A357">
        <v>347</v>
      </c>
      <c r="B357">
        <f t="shared" si="208"/>
        <v>0.31323712326733877</v>
      </c>
      <c r="C357">
        <f t="shared" si="209"/>
        <v>0</v>
      </c>
      <c r="D357">
        <f t="shared" si="210"/>
        <v>-1.6977547726912268</v>
      </c>
      <c r="E357">
        <f t="shared" si="205"/>
        <v>0</v>
      </c>
      <c r="F357">
        <f t="shared" si="211"/>
        <v>0</v>
      </c>
      <c r="G357">
        <f t="shared" si="206"/>
        <v>-1.0745091319022042</v>
      </c>
      <c r="H357">
        <f t="shared" si="207"/>
        <v>0</v>
      </c>
      <c r="I357">
        <f t="shared" si="212"/>
        <v>0</v>
      </c>
      <c r="J357">
        <f t="shared" si="213"/>
        <v>-2.4725325178556661</v>
      </c>
      <c r="K357">
        <f t="shared" si="214"/>
        <v>0</v>
      </c>
      <c r="L357">
        <f t="shared" si="215"/>
        <v>0</v>
      </c>
      <c r="M357">
        <f t="shared" si="216"/>
        <v>-1.3239707986664233</v>
      </c>
      <c r="N357">
        <f t="shared" si="217"/>
        <v>0</v>
      </c>
      <c r="O357">
        <f t="shared" si="218"/>
        <v>0</v>
      </c>
      <c r="P357">
        <f t="shared" si="219"/>
        <v>-0.91381335193622071</v>
      </c>
      <c r="Q357">
        <f t="shared" si="220"/>
        <v>0</v>
      </c>
      <c r="R357">
        <f t="shared" si="221"/>
        <v>0</v>
      </c>
      <c r="S357">
        <f t="shared" si="222"/>
        <v>-1.4427262415844408</v>
      </c>
      <c r="T357">
        <f t="shared" si="223"/>
        <v>0</v>
      </c>
      <c r="U357">
        <f t="shared" si="224"/>
        <v>0</v>
      </c>
      <c r="V357">
        <f t="shared" si="225"/>
        <v>-1.53034300940205</v>
      </c>
      <c r="W357">
        <f t="shared" si="226"/>
        <v>0</v>
      </c>
      <c r="X357">
        <f t="shared" si="227"/>
        <v>0</v>
      </c>
      <c r="Y357">
        <f t="shared" si="228"/>
        <v>-1.1706483792985503</v>
      </c>
      <c r="Z357">
        <f t="shared" si="229"/>
        <v>0</v>
      </c>
      <c r="AA357">
        <f t="shared" si="230"/>
        <v>0</v>
      </c>
      <c r="AB357">
        <f t="shared" si="231"/>
        <v>-1.1233338161848594</v>
      </c>
      <c r="AC357">
        <f t="shared" si="232"/>
        <v>0</v>
      </c>
      <c r="AD357">
        <f t="shared" si="233"/>
        <v>0</v>
      </c>
      <c r="AE357">
        <f t="shared" si="234"/>
        <v>-1.0462984806954037</v>
      </c>
      <c r="AF357">
        <f t="shared" si="235"/>
        <v>0</v>
      </c>
      <c r="AG357">
        <f t="shared" si="236"/>
        <v>0</v>
      </c>
      <c r="AH357">
        <f t="shared" si="237"/>
        <v>0.31111546541715329</v>
      </c>
      <c r="AI357">
        <f t="shared" si="238"/>
        <v>0</v>
      </c>
      <c r="AJ357">
        <f t="shared" si="239"/>
        <v>0</v>
      </c>
      <c r="AK357">
        <f t="shared" si="240"/>
        <v>-1.290932918894145</v>
      </c>
      <c r="AL357">
        <f t="shared" si="241"/>
        <v>0</v>
      </c>
      <c r="AM357">
        <f t="shared" si="242"/>
        <v>0</v>
      </c>
      <c r="AN357">
        <f t="shared" si="243"/>
        <v>-0.10187083399728047</v>
      </c>
      <c r="AO357">
        <f t="shared" si="244"/>
        <v>0</v>
      </c>
      <c r="AP357">
        <f t="shared" si="245"/>
        <v>0</v>
      </c>
    </row>
    <row r="358" spans="1:42">
      <c r="A358">
        <v>348</v>
      </c>
      <c r="B358">
        <f t="shared" si="208"/>
        <v>2.6748927813452665</v>
      </c>
      <c r="C358">
        <f t="shared" si="209"/>
        <v>2.6748927813452665</v>
      </c>
      <c r="D358">
        <f t="shared" si="210"/>
        <v>0.45155888714894887</v>
      </c>
      <c r="E358">
        <f t="shared" si="205"/>
        <v>223.07136949562982</v>
      </c>
      <c r="F358">
        <f t="shared" si="211"/>
        <v>210</v>
      </c>
      <c r="G358">
        <f t="shared" si="206"/>
        <v>0.4027543941660312</v>
      </c>
      <c r="H358">
        <f t="shared" si="207"/>
        <v>198.9618117013477</v>
      </c>
      <c r="I358">
        <f t="shared" si="212"/>
        <v>198.9618117013477</v>
      </c>
      <c r="J358">
        <f t="shared" si="213"/>
        <v>0.44514438656944377</v>
      </c>
      <c r="K358">
        <f t="shared" si="214"/>
        <v>219.90258803739061</v>
      </c>
      <c r="L358">
        <f t="shared" si="215"/>
        <v>210</v>
      </c>
      <c r="M358">
        <f t="shared" si="216"/>
        <v>0.41622948693539641</v>
      </c>
      <c r="N358">
        <f t="shared" si="217"/>
        <v>205.61854570368712</v>
      </c>
      <c r="O358">
        <f t="shared" si="218"/>
        <v>205.61854570368712</v>
      </c>
      <c r="P358">
        <f t="shared" si="219"/>
        <v>0.39226724956599923</v>
      </c>
      <c r="Q358">
        <f t="shared" si="220"/>
        <v>193.78113255936864</v>
      </c>
      <c r="R358">
        <f t="shared" si="221"/>
        <v>193.78113255936864</v>
      </c>
      <c r="S358">
        <f t="shared" si="222"/>
        <v>0.42068003352931704</v>
      </c>
      <c r="T358">
        <f t="shared" si="223"/>
        <v>207.81712832926283</v>
      </c>
      <c r="U358">
        <f t="shared" si="224"/>
        <v>207.81712832926283</v>
      </c>
      <c r="V358">
        <f t="shared" si="225"/>
        <v>0.42269688778877779</v>
      </c>
      <c r="W358">
        <f t="shared" si="226"/>
        <v>208.81346004708504</v>
      </c>
      <c r="X358">
        <f t="shared" si="227"/>
        <v>208.81346004708504</v>
      </c>
      <c r="Y358">
        <f t="shared" si="228"/>
        <v>0.45739520017137403</v>
      </c>
      <c r="Z358">
        <f t="shared" si="229"/>
        <v>225.95452466269469</v>
      </c>
      <c r="AA358">
        <f t="shared" si="230"/>
        <v>210</v>
      </c>
      <c r="AB358">
        <f t="shared" si="231"/>
        <v>0.45257423863734858</v>
      </c>
      <c r="AC358">
        <f t="shared" si="232"/>
        <v>223.57295600733994</v>
      </c>
      <c r="AD358">
        <f t="shared" si="233"/>
        <v>210</v>
      </c>
      <c r="AE358">
        <f t="shared" si="234"/>
        <v>0.38194948880733104</v>
      </c>
      <c r="AF358">
        <f t="shared" si="235"/>
        <v>188.68412951487937</v>
      </c>
      <c r="AG358">
        <f t="shared" si="236"/>
        <v>188.68412951487937</v>
      </c>
      <c r="AH358">
        <f t="shared" si="237"/>
        <v>0.40220493859768403</v>
      </c>
      <c r="AI358">
        <f t="shared" si="238"/>
        <v>198.69037909400367</v>
      </c>
      <c r="AJ358">
        <f t="shared" si="239"/>
        <v>198.69037909400367</v>
      </c>
      <c r="AK358">
        <f t="shared" si="240"/>
        <v>0.24547562345313667</v>
      </c>
      <c r="AL358">
        <f t="shared" si="241"/>
        <v>121.26565340617992</v>
      </c>
      <c r="AM358">
        <f t="shared" si="242"/>
        <v>121.26565340617992</v>
      </c>
      <c r="AN358">
        <f t="shared" si="243"/>
        <v>0.36630017514152058</v>
      </c>
      <c r="AO358">
        <f t="shared" si="244"/>
        <v>180.95332423023547</v>
      </c>
      <c r="AP358">
        <f t="shared" si="245"/>
        <v>180.95332423023547</v>
      </c>
    </row>
    <row r="359" spans="1:42">
      <c r="A359">
        <v>349</v>
      </c>
      <c r="B359">
        <f t="shared" si="208"/>
        <v>4.3770931957815504</v>
      </c>
      <c r="C359">
        <f t="shared" si="209"/>
        <v>4.3770931957815504</v>
      </c>
      <c r="D359">
        <f t="shared" si="210"/>
        <v>0.29148150215591628</v>
      </c>
      <c r="E359">
        <f t="shared" si="205"/>
        <v>630.92637524822555</v>
      </c>
      <c r="F359">
        <f t="shared" si="211"/>
        <v>210</v>
      </c>
      <c r="G359">
        <f t="shared" si="206"/>
        <v>2.4591485904647326E-2</v>
      </c>
      <c r="H359">
        <f t="shared" si="207"/>
        <v>53.229508387422889</v>
      </c>
      <c r="I359">
        <f t="shared" si="212"/>
        <v>53.229508387422889</v>
      </c>
      <c r="J359">
        <f t="shared" si="213"/>
        <v>0.27777543146429279</v>
      </c>
      <c r="K359">
        <f t="shared" si="214"/>
        <v>601.2588957121269</v>
      </c>
      <c r="L359">
        <f t="shared" si="215"/>
        <v>210</v>
      </c>
      <c r="M359">
        <f t="shared" si="216"/>
        <v>0.14520849996516721</v>
      </c>
      <c r="N359">
        <f t="shared" si="217"/>
        <v>314.31110331402374</v>
      </c>
      <c r="O359">
        <f t="shared" si="218"/>
        <v>210</v>
      </c>
      <c r="P359">
        <f t="shared" si="219"/>
        <v>5.38747403383949E-2</v>
      </c>
      <c r="Q359">
        <f t="shared" si="220"/>
        <v>116.61458578925787</v>
      </c>
      <c r="R359">
        <f t="shared" si="221"/>
        <v>116.61458578925787</v>
      </c>
      <c r="S359">
        <f t="shared" si="222"/>
        <v>0.16150187039483832</v>
      </c>
      <c r="T359">
        <f t="shared" si="223"/>
        <v>349.57892329482718</v>
      </c>
      <c r="U359">
        <f t="shared" si="224"/>
        <v>210</v>
      </c>
      <c r="V359">
        <f t="shared" si="225"/>
        <v>0.22410775807338534</v>
      </c>
      <c r="W359">
        <f t="shared" si="226"/>
        <v>485.09251674781558</v>
      </c>
      <c r="X359">
        <f t="shared" si="227"/>
        <v>210</v>
      </c>
      <c r="Y359">
        <f t="shared" si="228"/>
        <v>0.27075752137462805</v>
      </c>
      <c r="Z359">
        <f t="shared" si="229"/>
        <v>586.06827626650022</v>
      </c>
      <c r="AA359">
        <f t="shared" si="230"/>
        <v>210</v>
      </c>
      <c r="AB359">
        <f t="shared" si="231"/>
        <v>0.29951908429345353</v>
      </c>
      <c r="AC359">
        <f t="shared" si="232"/>
        <v>648.32412613906479</v>
      </c>
      <c r="AD359">
        <f t="shared" si="233"/>
        <v>210</v>
      </c>
      <c r="AE359">
        <f t="shared" si="234"/>
        <v>0.18309340527760387</v>
      </c>
      <c r="AF359">
        <f t="shared" si="235"/>
        <v>396.31488677405332</v>
      </c>
      <c r="AG359">
        <f t="shared" si="236"/>
        <v>210</v>
      </c>
      <c r="AH359">
        <f t="shared" si="237"/>
        <v>0.1853862573315247</v>
      </c>
      <c r="AI359">
        <f t="shared" si="238"/>
        <v>401.27788039341141</v>
      </c>
      <c r="AJ359">
        <f t="shared" si="239"/>
        <v>210</v>
      </c>
      <c r="AK359">
        <f t="shared" si="240"/>
        <v>-2.442669398433378E-3</v>
      </c>
      <c r="AL359">
        <f t="shared" si="241"/>
        <v>-5.287280798556341</v>
      </c>
      <c r="AM359">
        <f t="shared" si="242"/>
        <v>-5.287280798556341</v>
      </c>
      <c r="AN359">
        <f t="shared" si="243"/>
        <v>0.14953201179699327</v>
      </c>
      <c r="AO359">
        <f t="shared" si="244"/>
        <v>323.66956218095277</v>
      </c>
      <c r="AP359">
        <f t="shared" si="245"/>
        <v>210</v>
      </c>
    </row>
    <row r="360" spans="1:42">
      <c r="A360">
        <v>350</v>
      </c>
      <c r="B360">
        <f t="shared" si="208"/>
        <v>4.9971493123215387</v>
      </c>
      <c r="C360">
        <f t="shared" si="209"/>
        <v>0</v>
      </c>
      <c r="D360">
        <f t="shared" si="210"/>
        <v>0.21564863910307575</v>
      </c>
      <c r="E360">
        <f t="shared" si="205"/>
        <v>0</v>
      </c>
      <c r="F360">
        <f t="shared" si="211"/>
        <v>0</v>
      </c>
      <c r="G360">
        <f t="shared" si="206"/>
        <v>-2.6067098816669687E-2</v>
      </c>
      <c r="H360">
        <f t="shared" si="207"/>
        <v>0</v>
      </c>
      <c r="I360">
        <f t="shared" si="212"/>
        <v>0</v>
      </c>
      <c r="J360">
        <f t="shared" si="213"/>
        <v>0.20226509101476653</v>
      </c>
      <c r="K360">
        <f t="shared" si="214"/>
        <v>0</v>
      </c>
      <c r="L360">
        <f t="shared" si="215"/>
        <v>0</v>
      </c>
      <c r="M360">
        <f t="shared" si="216"/>
        <v>0.10329270648706401</v>
      </c>
      <c r="N360">
        <f t="shared" si="217"/>
        <v>0</v>
      </c>
      <c r="O360">
        <f t="shared" si="218"/>
        <v>0</v>
      </c>
      <c r="P360">
        <f t="shared" si="219"/>
        <v>-1.744293315242007E-3</v>
      </c>
      <c r="Q360">
        <f t="shared" si="220"/>
        <v>0</v>
      </c>
      <c r="R360">
        <f t="shared" si="221"/>
        <v>0</v>
      </c>
      <c r="S360">
        <f t="shared" si="222"/>
        <v>9.3232363625665116E-2</v>
      </c>
      <c r="T360">
        <f t="shared" si="223"/>
        <v>0</v>
      </c>
      <c r="U360">
        <f t="shared" si="224"/>
        <v>0</v>
      </c>
      <c r="V360">
        <f t="shared" si="225"/>
        <v>0.1486469286904688</v>
      </c>
      <c r="W360">
        <f t="shared" si="226"/>
        <v>0</v>
      </c>
      <c r="X360">
        <f t="shared" si="227"/>
        <v>0</v>
      </c>
      <c r="Y360">
        <f t="shared" si="228"/>
        <v>0.18041534519475178</v>
      </c>
      <c r="Z360">
        <f t="shared" si="229"/>
        <v>0</v>
      </c>
      <c r="AA360">
        <f t="shared" si="230"/>
        <v>0</v>
      </c>
      <c r="AB360">
        <f t="shared" si="231"/>
        <v>0.26814424479653015</v>
      </c>
      <c r="AC360">
        <f t="shared" si="232"/>
        <v>0</v>
      </c>
      <c r="AD360">
        <f t="shared" si="233"/>
        <v>0</v>
      </c>
      <c r="AE360">
        <f t="shared" si="234"/>
        <v>0.12663983303702331</v>
      </c>
      <c r="AF360">
        <f t="shared" si="235"/>
        <v>0</v>
      </c>
      <c r="AG360">
        <f t="shared" si="236"/>
        <v>0</v>
      </c>
      <c r="AH360">
        <f t="shared" si="237"/>
        <v>0.10725918664748613</v>
      </c>
      <c r="AI360">
        <f t="shared" si="238"/>
        <v>0</v>
      </c>
      <c r="AJ360">
        <f t="shared" si="239"/>
        <v>0</v>
      </c>
      <c r="AK360">
        <f t="shared" si="240"/>
        <v>-2.6190818661914916E-2</v>
      </c>
      <c r="AL360">
        <f t="shared" si="241"/>
        <v>0</v>
      </c>
      <c r="AM360">
        <f t="shared" si="242"/>
        <v>0</v>
      </c>
      <c r="AN360">
        <f t="shared" si="243"/>
        <v>5.5451178532087808E-2</v>
      </c>
      <c r="AO360">
        <f t="shared" si="244"/>
        <v>0</v>
      </c>
      <c r="AP360">
        <f t="shared" si="245"/>
        <v>0</v>
      </c>
    </row>
    <row r="361" spans="1:42">
      <c r="A361">
        <v>351</v>
      </c>
      <c r="B361">
        <f t="shared" si="208"/>
        <v>4.3804229973510491</v>
      </c>
      <c r="C361">
        <f t="shared" si="209"/>
        <v>4.3804229973510491</v>
      </c>
      <c r="D361">
        <f t="shared" si="210"/>
        <v>0.29107426742396669</v>
      </c>
      <c r="E361">
        <f t="shared" si="205"/>
        <v>631.48387814790863</v>
      </c>
      <c r="F361">
        <f t="shared" si="211"/>
        <v>210</v>
      </c>
      <c r="G361">
        <f t="shared" si="206"/>
        <v>2.4319441116419316E-2</v>
      </c>
      <c r="H361">
        <f t="shared" si="207"/>
        <v>52.760881703834428</v>
      </c>
      <c r="I361">
        <f t="shared" si="212"/>
        <v>52.760881703834428</v>
      </c>
      <c r="J361">
        <f t="shared" si="213"/>
        <v>0.27739066985099486</v>
      </c>
      <c r="K361">
        <f t="shared" si="214"/>
        <v>601.79739524830734</v>
      </c>
      <c r="L361">
        <f t="shared" si="215"/>
        <v>210</v>
      </c>
      <c r="M361">
        <f t="shared" si="216"/>
        <v>0.14498340537906912</v>
      </c>
      <c r="N361">
        <f t="shared" si="217"/>
        <v>314.54062877537081</v>
      </c>
      <c r="O361">
        <f t="shared" si="218"/>
        <v>210</v>
      </c>
      <c r="P361">
        <f t="shared" si="219"/>
        <v>5.3576057137610877E-2</v>
      </c>
      <c r="Q361">
        <f t="shared" si="220"/>
        <v>116.23293476456153</v>
      </c>
      <c r="R361">
        <f t="shared" si="221"/>
        <v>116.23293476456153</v>
      </c>
      <c r="S361">
        <f t="shared" si="222"/>
        <v>0.16111062840245616</v>
      </c>
      <c r="T361">
        <f t="shared" si="223"/>
        <v>349.52854243979306</v>
      </c>
      <c r="U361">
        <f t="shared" si="224"/>
        <v>210</v>
      </c>
      <c r="V361">
        <f t="shared" si="225"/>
        <v>0.22370252122237733</v>
      </c>
      <c r="W361">
        <f t="shared" si="226"/>
        <v>485.32127866601007</v>
      </c>
      <c r="X361">
        <f t="shared" si="227"/>
        <v>210</v>
      </c>
      <c r="Y361">
        <f t="shared" si="228"/>
        <v>0.27027236928595211</v>
      </c>
      <c r="Z361">
        <f t="shared" si="229"/>
        <v>586.354284847592</v>
      </c>
      <c r="AA361">
        <f t="shared" si="230"/>
        <v>210</v>
      </c>
      <c r="AB361">
        <f t="shared" si="231"/>
        <v>0.29935059633403693</v>
      </c>
      <c r="AC361">
        <f t="shared" si="232"/>
        <v>649.43932410062928</v>
      </c>
      <c r="AD361">
        <f t="shared" si="233"/>
        <v>210</v>
      </c>
      <c r="AE361">
        <f t="shared" si="234"/>
        <v>0.18276744577332404</v>
      </c>
      <c r="AF361">
        <f t="shared" si="235"/>
        <v>396.51287789043204</v>
      </c>
      <c r="AG361">
        <f t="shared" si="236"/>
        <v>210</v>
      </c>
      <c r="AH361">
        <f t="shared" si="237"/>
        <v>0.18496670233376777</v>
      </c>
      <c r="AI361">
        <f t="shared" si="238"/>
        <v>401.28415181348333</v>
      </c>
      <c r="AJ361">
        <f t="shared" si="239"/>
        <v>210</v>
      </c>
      <c r="AK361">
        <f t="shared" si="240"/>
        <v>-2.5702007985451691E-3</v>
      </c>
      <c r="AL361">
        <f t="shared" si="241"/>
        <v>-5.5760352237530562</v>
      </c>
      <c r="AM361">
        <f t="shared" si="242"/>
        <v>-5.5760352237530562</v>
      </c>
      <c r="AN361">
        <f t="shared" si="243"/>
        <v>0.14904834506610853</v>
      </c>
      <c r="AO361">
        <f t="shared" si="244"/>
        <v>323.35949105655658</v>
      </c>
      <c r="AP361">
        <f t="shared" si="245"/>
        <v>210</v>
      </c>
    </row>
    <row r="362" spans="1:42">
      <c r="A362">
        <v>352</v>
      </c>
      <c r="B362">
        <f t="shared" si="208"/>
        <v>2.6789642196165695</v>
      </c>
      <c r="C362">
        <f t="shared" si="209"/>
        <v>2.6789642196165695</v>
      </c>
      <c r="D362">
        <f t="shared" si="210"/>
        <v>0.45155468323426984</v>
      </c>
      <c r="E362">
        <f t="shared" si="205"/>
        <v>224.08944123811762</v>
      </c>
      <c r="F362">
        <f t="shared" si="211"/>
        <v>210</v>
      </c>
      <c r="G362">
        <f t="shared" si="206"/>
        <v>0.40216759334622854</v>
      </c>
      <c r="H362">
        <f t="shared" si="207"/>
        <v>199.58050403007152</v>
      </c>
      <c r="I362">
        <f t="shared" si="212"/>
        <v>199.58050403007152</v>
      </c>
      <c r="J362">
        <f t="shared" si="213"/>
        <v>0.44481389181953424</v>
      </c>
      <c r="K362">
        <f t="shared" si="214"/>
        <v>220.74424244444876</v>
      </c>
      <c r="L362">
        <f t="shared" si="215"/>
        <v>210</v>
      </c>
      <c r="M362">
        <f t="shared" si="216"/>
        <v>0.41520470592250946</v>
      </c>
      <c r="N362">
        <f t="shared" si="217"/>
        <v>206.05032790976662</v>
      </c>
      <c r="O362">
        <f t="shared" si="218"/>
        <v>206.05032790976662</v>
      </c>
      <c r="P362">
        <f t="shared" si="219"/>
        <v>0.3909476964222699</v>
      </c>
      <c r="Q362">
        <f t="shared" si="220"/>
        <v>194.0124952688054</v>
      </c>
      <c r="R362">
        <f t="shared" si="221"/>
        <v>194.0124952688054</v>
      </c>
      <c r="S362">
        <f t="shared" si="222"/>
        <v>0.42025846122531707</v>
      </c>
      <c r="T362">
        <f t="shared" si="223"/>
        <v>208.55831474726062</v>
      </c>
      <c r="U362">
        <f t="shared" si="224"/>
        <v>208.55831474726062</v>
      </c>
      <c r="V362">
        <f t="shared" si="225"/>
        <v>0.42236474054646322</v>
      </c>
      <c r="W362">
        <f t="shared" si="226"/>
        <v>209.60358118716636</v>
      </c>
      <c r="X362">
        <f t="shared" si="227"/>
        <v>209.60358118716636</v>
      </c>
      <c r="Y362">
        <f t="shared" si="228"/>
        <v>0.45720437996123831</v>
      </c>
      <c r="Z362">
        <f t="shared" si="229"/>
        <v>226.89317117320138</v>
      </c>
      <c r="AA362">
        <f t="shared" si="230"/>
        <v>210</v>
      </c>
      <c r="AB362">
        <f t="shared" si="231"/>
        <v>0.45203355163491954</v>
      </c>
      <c r="AC362">
        <f t="shared" si="232"/>
        <v>224.32708544005473</v>
      </c>
      <c r="AD362">
        <f t="shared" si="233"/>
        <v>210</v>
      </c>
      <c r="AE362">
        <f t="shared" si="234"/>
        <v>0.38139710787164982</v>
      </c>
      <c r="AF362">
        <f t="shared" si="235"/>
        <v>189.2729008602733</v>
      </c>
      <c r="AG362">
        <f t="shared" si="236"/>
        <v>189.2729008602733</v>
      </c>
      <c r="AH362">
        <f t="shared" si="237"/>
        <v>0.40197278794088809</v>
      </c>
      <c r="AI362">
        <f t="shared" si="238"/>
        <v>199.48382950524933</v>
      </c>
      <c r="AJ362">
        <f t="shared" si="239"/>
        <v>199.48382950524933</v>
      </c>
      <c r="AK362">
        <f t="shared" si="240"/>
        <v>0.2444076851945739</v>
      </c>
      <c r="AL362">
        <f t="shared" si="241"/>
        <v>121.29025263843664</v>
      </c>
      <c r="AM362">
        <f t="shared" si="242"/>
        <v>121.29025263843664</v>
      </c>
      <c r="AN362">
        <f t="shared" si="243"/>
        <v>0.36585428954958576</v>
      </c>
      <c r="AO362">
        <f t="shared" si="244"/>
        <v>181.55959037457538</v>
      </c>
      <c r="AP362">
        <f t="shared" si="245"/>
        <v>181.55959037457538</v>
      </c>
    </row>
    <row r="363" spans="1:42">
      <c r="A363">
        <v>353</v>
      </c>
      <c r="B363">
        <f t="shared" si="208"/>
        <v>0.31395259764664396</v>
      </c>
      <c r="C363">
        <f t="shared" si="209"/>
        <v>0</v>
      </c>
      <c r="D363">
        <f t="shared" si="210"/>
        <v>-1.6961585170813382</v>
      </c>
      <c r="E363">
        <f t="shared" si="205"/>
        <v>0</v>
      </c>
      <c r="F363">
        <f t="shared" si="211"/>
        <v>0</v>
      </c>
      <c r="G363">
        <f t="shared" si="206"/>
        <v>-1.0734006766222957</v>
      </c>
      <c r="H363">
        <f t="shared" si="207"/>
        <v>0</v>
      </c>
      <c r="I363">
        <f t="shared" si="212"/>
        <v>0</v>
      </c>
      <c r="J363">
        <f t="shared" si="213"/>
        <v>-2.4687751479959421</v>
      </c>
      <c r="K363">
        <f t="shared" si="214"/>
        <v>0</v>
      </c>
      <c r="L363">
        <f t="shared" si="215"/>
        <v>0</v>
      </c>
      <c r="M363">
        <f t="shared" si="216"/>
        <v>-1.3225223950097202</v>
      </c>
      <c r="N363">
        <f t="shared" si="217"/>
        <v>0</v>
      </c>
      <c r="O363">
        <f t="shared" si="218"/>
        <v>0</v>
      </c>
      <c r="P363">
        <f t="shared" si="219"/>
        <v>-0.91294162052720185</v>
      </c>
      <c r="Q363">
        <f t="shared" si="220"/>
        <v>0</v>
      </c>
      <c r="R363">
        <f t="shared" si="221"/>
        <v>0</v>
      </c>
      <c r="S363">
        <f t="shared" si="222"/>
        <v>-1.4409544536802579</v>
      </c>
      <c r="T363">
        <f t="shared" si="223"/>
        <v>0</v>
      </c>
      <c r="U363">
        <f t="shared" si="224"/>
        <v>0</v>
      </c>
      <c r="V363">
        <f t="shared" si="225"/>
        <v>-1.5277695495024615</v>
      </c>
      <c r="W363">
        <f t="shared" si="226"/>
        <v>0</v>
      </c>
      <c r="X363">
        <f t="shared" si="227"/>
        <v>0</v>
      </c>
      <c r="Y363">
        <f t="shared" si="228"/>
        <v>-1.1688642462416734</v>
      </c>
      <c r="Z363">
        <f t="shared" si="229"/>
        <v>0</v>
      </c>
      <c r="AA363">
        <f t="shared" si="230"/>
        <v>0</v>
      </c>
      <c r="AB363">
        <f t="shared" si="231"/>
        <v>-1.121632268349356</v>
      </c>
      <c r="AC363">
        <f t="shared" si="232"/>
        <v>0</v>
      </c>
      <c r="AD363">
        <f t="shared" si="233"/>
        <v>0</v>
      </c>
      <c r="AE363">
        <f t="shared" si="234"/>
        <v>-1.0450488049745505</v>
      </c>
      <c r="AF363">
        <f t="shared" si="235"/>
        <v>0</v>
      </c>
      <c r="AG363">
        <f t="shared" si="236"/>
        <v>0</v>
      </c>
      <c r="AH363">
        <f t="shared" si="237"/>
        <v>0.3101070969889842</v>
      </c>
      <c r="AI363">
        <f t="shared" si="238"/>
        <v>0</v>
      </c>
      <c r="AJ363">
        <f t="shared" si="239"/>
        <v>0</v>
      </c>
      <c r="AK363">
        <f t="shared" si="240"/>
        <v>-1.2892361622164472</v>
      </c>
      <c r="AL363">
        <f t="shared" si="241"/>
        <v>0</v>
      </c>
      <c r="AM363">
        <f t="shared" si="242"/>
        <v>0</v>
      </c>
      <c r="AN363">
        <f t="shared" si="243"/>
        <v>-0.10204092332573572</v>
      </c>
      <c r="AO363">
        <f t="shared" si="244"/>
        <v>0</v>
      </c>
      <c r="AP363">
        <f t="shared" si="245"/>
        <v>0</v>
      </c>
    </row>
  </sheetData>
  <phoneticPr fontId="1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4"/>
  <sheetViews>
    <sheetView topLeftCell="D1" workbookViewId="0">
      <selection activeCell="C25" sqref="C25"/>
    </sheetView>
  </sheetViews>
  <sheetFormatPr defaultRowHeight="12.75"/>
  <cols>
    <col min="1" max="1" width="36.28515625" bestFit="1" customWidth="1"/>
    <col min="2" max="2" width="27.140625" bestFit="1" customWidth="1"/>
    <col min="3" max="3" width="22.5703125" bestFit="1" customWidth="1"/>
    <col min="4" max="4" width="21.28515625" bestFit="1" customWidth="1"/>
    <col min="5" max="5" width="27.7109375" bestFit="1" customWidth="1"/>
    <col min="6" max="6" width="20.5703125" bestFit="1" customWidth="1"/>
    <col min="7" max="7" width="28.42578125" bestFit="1" customWidth="1"/>
    <col min="8" max="8" width="28.42578125" customWidth="1"/>
    <col min="9" max="9" width="13.42578125" bestFit="1" customWidth="1"/>
  </cols>
  <sheetData>
    <row r="1" spans="1:9" ht="23.25">
      <c r="A1" s="45" t="s">
        <v>111</v>
      </c>
      <c r="B1" s="46"/>
      <c r="C1" s="3"/>
      <c r="E1" s="4" t="s">
        <v>54</v>
      </c>
    </row>
    <row r="3" spans="1:9">
      <c r="A3" s="12" t="s">
        <v>47</v>
      </c>
      <c r="B3" s="18"/>
      <c r="E3" s="19" t="s">
        <v>34</v>
      </c>
      <c r="F3" s="20" t="s">
        <v>35</v>
      </c>
    </row>
    <row r="4" spans="1:9">
      <c r="A4" s="13" t="s">
        <v>48</v>
      </c>
      <c r="B4" s="14" t="s">
        <v>49</v>
      </c>
      <c r="E4" s="13" t="s">
        <v>36</v>
      </c>
      <c r="F4" s="15">
        <v>435000</v>
      </c>
    </row>
    <row r="5" spans="1:9">
      <c r="A5" s="13" t="s">
        <v>50</v>
      </c>
      <c r="B5" s="15">
        <v>8</v>
      </c>
      <c r="E5" s="13" t="s">
        <v>37</v>
      </c>
      <c r="F5" s="15">
        <v>110000</v>
      </c>
    </row>
    <row r="6" spans="1:9">
      <c r="A6" s="13" t="s">
        <v>51</v>
      </c>
      <c r="B6" s="15">
        <v>5</v>
      </c>
      <c r="E6" s="13" t="s">
        <v>38</v>
      </c>
      <c r="F6" s="15">
        <f>0.3*(F4+F5)</f>
        <v>163500</v>
      </c>
    </row>
    <row r="7" spans="1:9">
      <c r="A7" s="16" t="s">
        <v>52</v>
      </c>
      <c r="B7" s="17">
        <v>210</v>
      </c>
      <c r="E7" s="13" t="s">
        <v>42</v>
      </c>
      <c r="F7" s="15">
        <v>14</v>
      </c>
    </row>
    <row r="8" spans="1:9">
      <c r="E8" s="13"/>
      <c r="F8" s="15"/>
      <c r="G8" s="1"/>
      <c r="H8" s="1"/>
      <c r="I8" s="1"/>
    </row>
    <row r="9" spans="1:9">
      <c r="A9" s="12" t="s">
        <v>46</v>
      </c>
      <c r="B9" s="10" t="s">
        <v>58</v>
      </c>
      <c r="C9" s="11" t="s">
        <v>91</v>
      </c>
      <c r="E9" s="19" t="s">
        <v>40</v>
      </c>
      <c r="F9" s="20" t="s">
        <v>65</v>
      </c>
    </row>
    <row r="10" spans="1:9">
      <c r="A10" s="26" t="s">
        <v>19</v>
      </c>
      <c r="B10" s="7">
        <f>25565.9819722334/1000</f>
        <v>25.565981972233399</v>
      </c>
      <c r="C10" s="9">
        <f>(((365*24)/353)*B10)*0.97</f>
        <v>615.40867426193097</v>
      </c>
      <c r="E10" s="13" t="s">
        <v>41</v>
      </c>
      <c r="F10" s="15">
        <v>25</v>
      </c>
    </row>
    <row r="11" spans="1:9">
      <c r="A11" s="26" t="s">
        <v>29</v>
      </c>
      <c r="B11" s="7">
        <f>18809.9256982536/1000</f>
        <v>18.809925698253601</v>
      </c>
      <c r="C11" s="9">
        <f>(((365*24)/353)*B11)*0.97</f>
        <v>452.78102165212607</v>
      </c>
      <c r="E11" s="13" t="s">
        <v>70</v>
      </c>
      <c r="F11" s="15">
        <v>45</v>
      </c>
    </row>
    <row r="12" spans="1:9">
      <c r="A12" s="26" t="s">
        <v>30</v>
      </c>
      <c r="B12" s="7">
        <f>25551.2735544629/1000</f>
        <v>25.551273554462899</v>
      </c>
      <c r="C12" s="9">
        <f>(((365*24)/353)*B12)*0.97</f>
        <v>615.05462222941117</v>
      </c>
      <c r="E12" s="13" t="s">
        <v>71</v>
      </c>
      <c r="F12" s="15">
        <v>5</v>
      </c>
    </row>
    <row r="13" spans="1:9">
      <c r="A13" s="26" t="s">
        <v>31</v>
      </c>
      <c r="B13" s="7">
        <f>25173.1645737402/1000</f>
        <v>25.173164573740198</v>
      </c>
      <c r="C13" s="9">
        <f>(((365*24)/353)*B13)*0.97</f>
        <v>605.95301420958981</v>
      </c>
      <c r="E13" s="13" t="s">
        <v>72</v>
      </c>
      <c r="F13" s="15">
        <f>F10+(3*F11)+F12</f>
        <v>165</v>
      </c>
    </row>
    <row r="14" spans="1:9">
      <c r="A14" s="27" t="s">
        <v>32</v>
      </c>
      <c r="B14" s="8">
        <f>20777.1741090592/1000</f>
        <v>20.777174109059199</v>
      </c>
      <c r="C14" s="39">
        <f>(((365*24)/353)*B14)*0.97</f>
        <v>500.13542164163692</v>
      </c>
      <c r="E14" s="19" t="s">
        <v>43</v>
      </c>
      <c r="F14" s="21"/>
    </row>
    <row r="15" spans="1:9">
      <c r="A15" s="6"/>
      <c r="B15" s="7"/>
      <c r="C15" s="7"/>
      <c r="E15" s="13" t="s">
        <v>44</v>
      </c>
      <c r="F15" s="15">
        <v>10</v>
      </c>
    </row>
    <row r="16" spans="1:9">
      <c r="E16" s="16" t="s">
        <v>45</v>
      </c>
      <c r="F16" s="17">
        <v>7</v>
      </c>
    </row>
    <row r="17" spans="1:6">
      <c r="A17" s="12" t="s">
        <v>53</v>
      </c>
      <c r="B17" s="10" t="s">
        <v>58</v>
      </c>
      <c r="C17" s="11" t="s">
        <v>91</v>
      </c>
    </row>
    <row r="18" spans="1:6">
      <c r="A18" s="26" t="s">
        <v>19</v>
      </c>
      <c r="B18" s="7">
        <f>B10*24</f>
        <v>613.58356733360154</v>
      </c>
      <c r="C18" s="9">
        <f>(((365*24)/353)*B18)*0.97</f>
        <v>14769.808182286342</v>
      </c>
    </row>
    <row r="19" spans="1:6">
      <c r="A19" s="26" t="s">
        <v>29</v>
      </c>
      <c r="B19" s="7">
        <f>B11*24</f>
        <v>451.43821675808641</v>
      </c>
      <c r="C19" s="9">
        <f>(((365*24)/353)*B19)*0.97</f>
        <v>10866.744519651023</v>
      </c>
    </row>
    <row r="20" spans="1:6">
      <c r="A20" s="26" t="s">
        <v>30</v>
      </c>
      <c r="B20" s="7">
        <f>B12*24</f>
        <v>613.2305653071096</v>
      </c>
      <c r="C20" s="9">
        <f>(((365*24)/353)*B20)*0.97</f>
        <v>14761.310933505869</v>
      </c>
    </row>
    <row r="21" spans="1:6">
      <c r="A21" s="26" t="s">
        <v>31</v>
      </c>
      <c r="B21" s="7">
        <f>B13*24</f>
        <v>604.15594976976479</v>
      </c>
      <c r="C21" s="9">
        <f>(((365*24)/353)*B21)*0.97</f>
        <v>14542.872341030155</v>
      </c>
    </row>
    <row r="22" spans="1:6">
      <c r="A22" s="27" t="s">
        <v>32</v>
      </c>
      <c r="B22" s="8">
        <f>B14*24</f>
        <v>498.65217861742076</v>
      </c>
      <c r="C22" s="39">
        <f>(((365*24)/353)*B22)*0.97</f>
        <v>12003.250119399285</v>
      </c>
    </row>
    <row r="23" spans="1:6">
      <c r="A23" s="6"/>
      <c r="B23" s="7"/>
      <c r="C23" s="47">
        <f>C18-C19</f>
        <v>3903.0636626353189</v>
      </c>
      <c r="D23" s="48" t="s">
        <v>114</v>
      </c>
    </row>
    <row r="24" spans="1:6">
      <c r="C24" s="47">
        <f>C23/C18</f>
        <v>0.26425960408316768</v>
      </c>
      <c r="D24" s="48" t="s">
        <v>113</v>
      </c>
    </row>
    <row r="25" spans="1:6">
      <c r="C25">
        <f>165*C23</f>
        <v>644005.50433482765</v>
      </c>
      <c r="D25" s="48" t="s">
        <v>112</v>
      </c>
    </row>
    <row r="26" spans="1:6" ht="15.75">
      <c r="A26" s="3" t="s">
        <v>33</v>
      </c>
    </row>
    <row r="27" spans="1:6">
      <c r="D27" s="1" t="s">
        <v>105</v>
      </c>
    </row>
    <row r="28" spans="1:6">
      <c r="A28" s="29" t="s">
        <v>61</v>
      </c>
      <c r="B28" s="22" t="s">
        <v>35</v>
      </c>
      <c r="D28" s="30" t="s">
        <v>78</v>
      </c>
      <c r="E28" s="31" t="s">
        <v>80</v>
      </c>
      <c r="F28" s="32" t="s">
        <v>79</v>
      </c>
    </row>
    <row r="29" spans="1:6">
      <c r="A29" s="13" t="s">
        <v>56</v>
      </c>
      <c r="B29" s="15">
        <f>(F4+F5+F6)</f>
        <v>708500</v>
      </c>
      <c r="D29" s="26" t="s">
        <v>19</v>
      </c>
      <c r="E29" s="5">
        <v>14769.808182286342</v>
      </c>
      <c r="F29" s="15">
        <f>B48</f>
        <v>2.4370183500772464</v>
      </c>
    </row>
    <row r="30" spans="1:6">
      <c r="A30" s="13" t="s">
        <v>57</v>
      </c>
      <c r="B30" s="15">
        <f>(B29*24)</f>
        <v>17004000</v>
      </c>
      <c r="D30" s="26" t="s">
        <v>29</v>
      </c>
      <c r="E30" s="5">
        <v>10866.744519651023</v>
      </c>
      <c r="F30" s="15">
        <v>1.7930128457424188</v>
      </c>
    </row>
    <row r="31" spans="1:6">
      <c r="A31" s="13"/>
      <c r="B31" s="15"/>
      <c r="D31" s="26" t="s">
        <v>30</v>
      </c>
      <c r="E31" s="5">
        <v>14761.310933505869</v>
      </c>
      <c r="F31" s="15">
        <v>2.4356163040284682</v>
      </c>
    </row>
    <row r="32" spans="1:6">
      <c r="A32" s="29" t="s">
        <v>39</v>
      </c>
      <c r="B32" s="22" t="s">
        <v>35</v>
      </c>
      <c r="D32" s="26" t="s">
        <v>31</v>
      </c>
      <c r="E32" s="5">
        <v>14542.872341030155</v>
      </c>
      <c r="F32" s="15">
        <v>2.3995739362699759</v>
      </c>
    </row>
    <row r="33" spans="1:9">
      <c r="A33" s="13" t="s">
        <v>62</v>
      </c>
      <c r="B33" s="15">
        <f>14*C10</f>
        <v>8615.7214396670333</v>
      </c>
      <c r="D33" s="27" t="s">
        <v>32</v>
      </c>
      <c r="E33" s="28">
        <v>12003.250119399285</v>
      </c>
      <c r="F33" s="17">
        <v>1.9805362697008819</v>
      </c>
    </row>
    <row r="34" spans="1:9">
      <c r="A34" s="13" t="s">
        <v>59</v>
      </c>
      <c r="B34" s="15">
        <f>B33*24</f>
        <v>206777.31455200881</v>
      </c>
    </row>
    <row r="35" spans="1:9">
      <c r="A35" s="13"/>
      <c r="B35" s="15"/>
    </row>
    <row r="36" spans="1:9">
      <c r="A36" s="29" t="s">
        <v>60</v>
      </c>
      <c r="B36" s="22" t="s">
        <v>35</v>
      </c>
      <c r="D36" s="1" t="s">
        <v>86</v>
      </c>
    </row>
    <row r="37" spans="1:9">
      <c r="A37" s="13" t="s">
        <v>63</v>
      </c>
      <c r="B37" s="15">
        <f>((B29*(F16/100)*((1+(F16/100))^F15))/(((1+(F16/100))^F15)-1))+B33</f>
        <v>109490.18212200495</v>
      </c>
      <c r="D37" s="41" t="s">
        <v>88</v>
      </c>
      <c r="E37" s="42"/>
      <c r="F37" s="43" t="s">
        <v>108</v>
      </c>
      <c r="G37" s="43" t="s">
        <v>109</v>
      </c>
      <c r="H37" s="43" t="s">
        <v>110</v>
      </c>
      <c r="I37" s="44" t="s">
        <v>79</v>
      </c>
    </row>
    <row r="38" spans="1:9">
      <c r="A38" s="13" t="s">
        <v>55</v>
      </c>
      <c r="B38" s="15">
        <f>B37*24</f>
        <v>2627764.3709281189</v>
      </c>
      <c r="D38" s="13" t="s">
        <v>89</v>
      </c>
      <c r="E38" s="5"/>
      <c r="F38" s="5">
        <f>24338.81/1000</f>
        <v>24.338810000000002</v>
      </c>
      <c r="G38" s="5">
        <f>(((365*24)/353)*F38)*0.97</f>
        <v>585.86894145042493</v>
      </c>
      <c r="H38" s="5">
        <f>(G38*24)</f>
        <v>14060.854594810198</v>
      </c>
      <c r="I38" s="15">
        <f>($F$13*H38)/1000000</f>
        <v>2.3200410081436824</v>
      </c>
    </row>
    <row r="39" spans="1:9">
      <c r="A39" s="13"/>
      <c r="B39" s="15"/>
      <c r="D39" s="16" t="s">
        <v>87</v>
      </c>
      <c r="E39" s="28"/>
      <c r="F39" s="28">
        <f>25565.98/1000</f>
        <v>25.56598</v>
      </c>
      <c r="G39" s="28">
        <f>(((365*24)/353)*F39)*0.97</f>
        <v>615.40862678753535</v>
      </c>
      <c r="H39" s="28">
        <f>(G39*24)</f>
        <v>14769.807042900848</v>
      </c>
      <c r="I39" s="17">
        <f>($F$13*H39)/1000000</f>
        <v>2.43701816207864</v>
      </c>
    </row>
    <row r="40" spans="1:9">
      <c r="A40" s="29" t="s">
        <v>64</v>
      </c>
      <c r="B40" s="22" t="s">
        <v>65</v>
      </c>
    </row>
    <row r="41" spans="1:9">
      <c r="A41" s="13" t="s">
        <v>69</v>
      </c>
      <c r="B41" s="15">
        <f>B37/C10</f>
        <v>177.9145902571461</v>
      </c>
    </row>
    <row r="42" spans="1:9">
      <c r="A42" s="13" t="s">
        <v>66</v>
      </c>
      <c r="B42" s="15">
        <f>B38/C18</f>
        <v>177.91459025714613</v>
      </c>
      <c r="D42" s="1" t="s">
        <v>95</v>
      </c>
    </row>
    <row r="43" spans="1:9">
      <c r="A43" s="13" t="s">
        <v>67</v>
      </c>
      <c r="B43" s="15">
        <f>B37/C11</f>
        <v>241.81707466998651</v>
      </c>
      <c r="D43" s="41" t="s">
        <v>96</v>
      </c>
      <c r="E43" s="42"/>
      <c r="F43" s="43" t="s">
        <v>107</v>
      </c>
      <c r="G43" s="43" t="s">
        <v>106</v>
      </c>
      <c r="H43" s="43" t="s">
        <v>110</v>
      </c>
      <c r="I43" s="44" t="s">
        <v>79</v>
      </c>
    </row>
    <row r="44" spans="1:9">
      <c r="A44" s="13" t="s">
        <v>68</v>
      </c>
      <c r="B44" s="15">
        <f>B38/C19</f>
        <v>241.81707466998657</v>
      </c>
      <c r="D44" s="13" t="s">
        <v>94</v>
      </c>
      <c r="E44" s="5"/>
      <c r="F44" s="5">
        <v>25.565981972233388</v>
      </c>
      <c r="G44" s="5">
        <v>615.40862678753535</v>
      </c>
      <c r="H44" s="5">
        <f>(G44*24)</f>
        <v>14769.807042900848</v>
      </c>
      <c r="I44" s="15">
        <f>($F$13*H44)/1000000</f>
        <v>2.43701816207864</v>
      </c>
    </row>
    <row r="45" spans="1:9">
      <c r="A45" s="13"/>
      <c r="B45" s="15"/>
      <c r="D45" s="13" t="s">
        <v>97</v>
      </c>
      <c r="E45" s="5"/>
      <c r="F45" s="5">
        <v>26.676590000000001</v>
      </c>
      <c r="G45" s="5">
        <v>642.14255112747878</v>
      </c>
      <c r="H45" s="5">
        <f>(G45*24)</f>
        <v>15411.421227059491</v>
      </c>
      <c r="I45" s="15">
        <f>($F$13*H45)/1000000</f>
        <v>2.5428845024648159</v>
      </c>
    </row>
    <row r="46" spans="1:9">
      <c r="A46" s="29" t="s">
        <v>76</v>
      </c>
      <c r="B46" s="22" t="s">
        <v>77</v>
      </c>
      <c r="D46" s="16" t="s">
        <v>98</v>
      </c>
      <c r="E46" s="28"/>
      <c r="F46" s="28">
        <v>25.788539935301525</v>
      </c>
      <c r="G46" s="28">
        <v>620.7659533661307</v>
      </c>
      <c r="H46" s="28">
        <f>(G46*24)</f>
        <v>14898.382880787136</v>
      </c>
      <c r="I46" s="17">
        <f>($F$13*H46)/1000000</f>
        <v>2.4582331753298776</v>
      </c>
    </row>
    <row r="47" spans="1:9">
      <c r="A47" s="13" t="s">
        <v>69</v>
      </c>
      <c r="B47" s="15">
        <f>(C10*F13)/1000000</f>
        <v>0.10154243125321862</v>
      </c>
    </row>
    <row r="48" spans="1:9">
      <c r="A48" s="13" t="s">
        <v>66</v>
      </c>
      <c r="B48" s="15">
        <f>(F13*C18)/1000000</f>
        <v>2.4370183500772464</v>
      </c>
    </row>
    <row r="49" spans="1:2">
      <c r="A49" s="13" t="s">
        <v>67</v>
      </c>
      <c r="B49" s="15">
        <f>(F13*C11)/1000000</f>
        <v>7.4708868572600798E-2</v>
      </c>
    </row>
    <row r="50" spans="1:2">
      <c r="A50" s="13" t="s">
        <v>68</v>
      </c>
      <c r="B50" s="15">
        <f>(F13*C19)/1000000</f>
        <v>1.7930128457424188</v>
      </c>
    </row>
    <row r="51" spans="1:2">
      <c r="A51" s="24" t="s">
        <v>73</v>
      </c>
      <c r="B51" s="15">
        <f>(C20*F13)/1000000</f>
        <v>2.4356163040284682</v>
      </c>
    </row>
    <row r="52" spans="1:2">
      <c r="A52" s="24" t="s">
        <v>74</v>
      </c>
      <c r="B52" s="15">
        <f>(C21*F13)/1000000</f>
        <v>2.3995739362699759</v>
      </c>
    </row>
    <row r="53" spans="1:2">
      <c r="A53" s="25" t="s">
        <v>75</v>
      </c>
      <c r="B53" s="17">
        <f>(C22*F13)/1000000</f>
        <v>1.9805362697008819</v>
      </c>
    </row>
    <row r="54" spans="1:2">
      <c r="A54" s="23"/>
      <c r="B54" s="5"/>
    </row>
  </sheetData>
  <phoneticPr fontId="1" type="noConversion"/>
  <pageMargins left="0.75" right="0.75" top="1" bottom="1" header="0.5" footer="0.5"/>
  <headerFooter alignWithMargins="0"/>
  <cellWatches>
    <cellWatch r="F11"/>
  </cellWatches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DC6F5284D71742BDFE248177FE344C" ma:contentTypeVersion="0" ma:contentTypeDescription="Create a new document." ma:contentTypeScope="" ma:versionID="6f7e4d00ab031848cf225f893f6545d5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00AE8B2C-7071-411B-B3A6-FD2B9858C9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5AFF58-7A3C-48A7-B361-B78BED1395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8833FCD4-5D51-410F-B8F6-0D0666763EB6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5</vt:i4>
      </vt:variant>
    </vt:vector>
  </HeadingPairs>
  <TitlesOfParts>
    <vt:vector size="7" baseType="lpstr">
      <vt:lpstr>Tidal Model</vt:lpstr>
      <vt:lpstr>Degradation Financials</vt:lpstr>
      <vt:lpstr>Energy Degradation</vt:lpstr>
      <vt:lpstr>Revenue Degradation</vt:lpstr>
      <vt:lpstr>Energy Pitch</vt:lpstr>
      <vt:lpstr>Energy Profile</vt:lpstr>
      <vt:lpstr>Chart1</vt:lpstr>
    </vt:vector>
  </TitlesOfParts>
  <Company>University of Strathclyde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Strathclyde Standard Desktop</dc:creator>
  <cp:lastModifiedBy>Ollie</cp:lastModifiedBy>
  <dcterms:created xsi:type="dcterms:W3CDTF">2010-03-30T10:42:15Z</dcterms:created>
  <dcterms:modified xsi:type="dcterms:W3CDTF">2010-04-28T17:06:34Z</dcterms:modified>
</cp:coreProperties>
</file>